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15-2016" sheetId="1" r:id="rId1"/>
    <sheet name="2016-2017" sheetId="2" r:id="rId2"/>
    <sheet name="2017-2018" sheetId="3" r:id="rId3"/>
    <sheet name="2018-2019" sheetId="4" r:id="rId4"/>
    <sheet name="2019-2020" sheetId="5" r:id="rId5"/>
    <sheet name="2020-2021" sheetId="6" r:id="rId6"/>
  </sheets>
  <definedNames/>
  <calcPr fullCalcOnLoad="1"/>
</workbook>
</file>

<file path=xl/sharedStrings.xml><?xml version="1.0" encoding="utf-8"?>
<sst xmlns="http://schemas.openxmlformats.org/spreadsheetml/2006/main" count="898" uniqueCount="173">
  <si>
    <t>Услуга</t>
  </si>
  <si>
    <t>с 01.06.15 по 30.06.15г.</t>
  </si>
  <si>
    <t>Холодное водоснабжение</t>
  </si>
  <si>
    <t>Горячее водоснабжение</t>
  </si>
  <si>
    <t>с 01.01.15 по 31.05.15г.</t>
  </si>
  <si>
    <t>Единица измерения</t>
  </si>
  <si>
    <t>Тариф с НДС, руб.</t>
  </si>
  <si>
    <t>№ договора</t>
  </si>
  <si>
    <t>ООО "ТЭК Чкаловский"</t>
  </si>
  <si>
    <t>Гкал</t>
  </si>
  <si>
    <t>№ 01-118/2015 от 03 июня 2015 года</t>
  </si>
  <si>
    <t>горячее водоснабжение</t>
  </si>
  <si>
    <t>(подача)</t>
  </si>
  <si>
    <t>м3</t>
  </si>
  <si>
    <t>МУП "Водоканал"</t>
  </si>
  <si>
    <t>водоотведение</t>
  </si>
  <si>
    <t>кВтч</t>
  </si>
  <si>
    <t>Водоотведение</t>
  </si>
  <si>
    <t>Норматив потребления, кВтч на 1 человека в месяц</t>
  </si>
  <si>
    <t>Количество человек, проживающих в жилом помещении</t>
  </si>
  <si>
    <t>1 чел.</t>
  </si>
  <si>
    <t>2 чел.</t>
  </si>
  <si>
    <t>3 чел.</t>
  </si>
  <si>
    <t>4 чел.</t>
  </si>
  <si>
    <t>5 чел. и более</t>
  </si>
  <si>
    <t>1 комната</t>
  </si>
  <si>
    <t>2 комнаты</t>
  </si>
  <si>
    <t>3 комнаты</t>
  </si>
  <si>
    <t>4 комнаты и более</t>
  </si>
  <si>
    <t xml:space="preserve">Электроэнергия </t>
  </si>
  <si>
    <t>с 01.06.15 по 30.06.15г. (с учетом повышающего коэффициента 1,1)</t>
  </si>
  <si>
    <t>с 01.07.15 по 31.12.15г. (с учетом повышающего коэффициента 1,2)</t>
  </si>
  <si>
    <t xml:space="preserve">Нормативы потребления коммунальных услуг </t>
  </si>
  <si>
    <t>электроснабжение ночная зона</t>
  </si>
  <si>
    <t>Постановление РЭК Свердловской области</t>
  </si>
  <si>
    <t>тепловая энергия</t>
  </si>
  <si>
    <t>Наименова-ние поставщика</t>
  </si>
  <si>
    <t xml:space="preserve">№ 211-ПК от 15.12.2014г (в ред. № 275-ПК от 26.12.2014г, № 15-ПК от 11.02.2015г) Пункт 28.8.1  </t>
  </si>
  <si>
    <t>№ 128-ПК от 13.12.2013 г (в ред. № 215-ПК от 15.12.2014г) Прил.№2, пункт 1, пункт3</t>
  </si>
  <si>
    <t>№ 262-ПК от 24.12.2014г (в ред. № 40-ПК от 31.03.2015г) Пункт 2.2</t>
  </si>
  <si>
    <t>Техническое обслуживание и управление</t>
  </si>
  <si>
    <t>Капитальный ремонт</t>
  </si>
  <si>
    <t xml:space="preserve">м2 </t>
  </si>
  <si>
    <t xml:space="preserve">Содержание жилья  </t>
  </si>
  <si>
    <t>(по общей площади жилого помещения)</t>
  </si>
  <si>
    <t>(по общей площади нежилого помещения)</t>
  </si>
  <si>
    <t xml:space="preserve"> (по общей площади помещения)</t>
  </si>
  <si>
    <t xml:space="preserve">Постановление Администрации г.Екатеринбурга № 2674 от 21.06.2012г (в ред. № 3838 от 17.12.2014г) </t>
  </si>
  <si>
    <t xml:space="preserve">Постановление </t>
  </si>
  <si>
    <t>Постановление</t>
  </si>
  <si>
    <t>с 01.01.16 по 30.06.16г. (с учетом повышающего коэффициента 1,4)</t>
  </si>
  <si>
    <t>с 01.07.16 по 31.12.16г. (с учетом повышающего коэффициента 1,5)</t>
  </si>
  <si>
    <t xml:space="preserve">Постановление РЭК Свердловской области № 130-ПК от 27.08.2012г </t>
  </si>
  <si>
    <t>№ 3452 от 30 июня 2015 года</t>
  </si>
  <si>
    <t>с 01.01.15 по 30.06.15</t>
  </si>
  <si>
    <t>с 01.07.15 по 31.12.15</t>
  </si>
  <si>
    <t>с 01.07.15 по    31.12.15г.</t>
  </si>
  <si>
    <t>с 01.01.16 по 30.06.16</t>
  </si>
  <si>
    <t>с 01.07.16 по 31.12.16</t>
  </si>
  <si>
    <t>№ 205-ПК от 15.12.2014г (в ред. № 130-ПК от 07.10.2015г, № 188-ПК от 10.12.2015г) Пункт 15.1.2</t>
  </si>
  <si>
    <t>(нагрев)</t>
  </si>
  <si>
    <t xml:space="preserve">№ 207-ПК от 10.12.2015г.  Пункт 25.7.1  </t>
  </si>
  <si>
    <t>№ 209-ПК от 10.12.2015г. Прил.№2, пункт 1, пункт3</t>
  </si>
  <si>
    <t>№ 278-ПК от 23.12.2015г.  Пункт 2.2</t>
  </si>
  <si>
    <t>№ 205-ПК от 15.12.2014г (в ред. № 275-ПК от 26.12.2014г, № 81-ПК от 01.07.2015г) Пункт 27.8.1.2</t>
  </si>
  <si>
    <t>холодное водоснабжение</t>
  </si>
  <si>
    <t>электроснабжение дневная зона</t>
  </si>
  <si>
    <t>с 01.01.16 по 30.06.16г.</t>
  </si>
  <si>
    <t>ОАО "Екатеринбургэнергосбыт"</t>
  </si>
  <si>
    <t>с 01.01.15г. по 31.05.15г.</t>
  </si>
  <si>
    <t>коэфф. 1,4</t>
  </si>
  <si>
    <t>коэфф. 1,5</t>
  </si>
  <si>
    <t>с 01.07.16 по 31.12.16г.</t>
  </si>
  <si>
    <t>Норматив с учетом повышающего  коэффициента</t>
  </si>
  <si>
    <t xml:space="preserve"> коэффициент 1,1</t>
  </si>
  <si>
    <t xml:space="preserve"> коэффициент 1,2</t>
  </si>
  <si>
    <t>2015 год</t>
  </si>
  <si>
    <t>2016 год</t>
  </si>
  <si>
    <t>коэфф. 1,6</t>
  </si>
  <si>
    <t>Постановление РЭК Свердловской области  №132-ПК от 27.08.2012г (в ред.№168-ПК от 25.11.15, №41-ПК от 25.05.16),  Постановление Правительства РФ № 1380 от 17.12.2014г  (в ред.№603 от 29.06.16)</t>
  </si>
  <si>
    <t>с 01.01.2017г.</t>
  </si>
  <si>
    <t>Постановление Правительства Свердловской области № 875-ПП от 01.10.2015г</t>
  </si>
  <si>
    <t>Постановление Правительства Свердловской области № 740-ПП от 18.10.2016г</t>
  </si>
  <si>
    <t>с 01.01.17 по 30.06.17</t>
  </si>
  <si>
    <t>с 01.07.17 по 31.12.17</t>
  </si>
  <si>
    <t xml:space="preserve">№ 179-ПК от 13.12.2016г  Пункт 3.5.1  </t>
  </si>
  <si>
    <t>№ 172-ПК от 13.12.2016г Пункты 2.1, 2.3</t>
  </si>
  <si>
    <t>№ 227-ПК от 23.12.2016г  Пункт 2.2</t>
  </si>
  <si>
    <t>№ 205-ПК от 15.12.2014г (в ред. № 152-ПК от 13.12.2016г) Пункт 15.1.2</t>
  </si>
  <si>
    <t>Нормативы потребления коммунальных услуг на содержание общего имущества (ОДН)</t>
  </si>
  <si>
    <t>Электроэнергия</t>
  </si>
  <si>
    <t>на площадь общего имущества (1920,7 кв.м)</t>
  </si>
  <si>
    <t>на 1 кв.м. общей площади помещения (квартиры) (пропорционально 7960,7 кв.м)</t>
  </si>
  <si>
    <t>Справочно: расчет объема потребления для многоквартирного дома по ул.Щербакова д.5А</t>
  </si>
  <si>
    <t xml:space="preserve">№130-ПК от 27.08.2012г </t>
  </si>
  <si>
    <t>Горячее водоснабжение (подача)</t>
  </si>
  <si>
    <t>Горячее водоснабжение (нагрев)</t>
  </si>
  <si>
    <t>не установлен</t>
  </si>
  <si>
    <t xml:space="preserve">Норматив, м.куб. на 1 человека </t>
  </si>
  <si>
    <t>№132-ПК от 27.08.2012г</t>
  </si>
  <si>
    <t>с 01.01.2017г по 31.05.2017г</t>
  </si>
  <si>
    <t>с 01.06.2017г</t>
  </si>
  <si>
    <t>Норматив потребления на 1 кв.м. общей площади в составе общего имущества в доме</t>
  </si>
  <si>
    <t>Горячее водоснабжение нагрев (норматив м.куб*коэфициент = норматив, гКал)</t>
  </si>
  <si>
    <t>4,41 * 0,05098 = 0,22482</t>
  </si>
  <si>
    <t>4,01 * 0,05098 = 0,20443</t>
  </si>
  <si>
    <t>4,81 *0,05098= 0,24521</t>
  </si>
  <si>
    <t>5,61*0,05098= 0,28600</t>
  </si>
  <si>
    <t>6,01 *0,05098= 0,30639</t>
  </si>
  <si>
    <t>6,42 *0,05098= 0,32729</t>
  </si>
  <si>
    <t>Письмо Министерства энергетики и ЖКХ Свердловской области № 354 от 23.01.2013</t>
  </si>
  <si>
    <t xml:space="preserve">№ 39-ПК от 31.05.2017 </t>
  </si>
  <si>
    <t xml:space="preserve">№ 40-ПК от 31.05.2017 </t>
  </si>
  <si>
    <t>Горячее водоснабжение (нагрев) (норматив м.куб*коэфициент = норматив, гКал)</t>
  </si>
  <si>
    <t>Письмо Министерства энергетики и ЖКХ № 354 от 23.01.2013</t>
  </si>
  <si>
    <t>Тарифы коммунальных услуг в 2015-2016 гг</t>
  </si>
  <si>
    <t>Тарифы коммунальных услуг в 2016-2017 гг</t>
  </si>
  <si>
    <t>с 01.01.2016 по 30.06.2017</t>
  </si>
  <si>
    <t>с 01.07.2017</t>
  </si>
  <si>
    <t>Постановление Администрации г.Екатеринбурга № 1091 от 22.06.2017г. Пункт 2</t>
  </si>
  <si>
    <t>с 01.01.17 (с учетом повышающего коэффициента 1,6)</t>
  </si>
  <si>
    <t>Тарифы коммунальных услуг в 2017-2018 гг</t>
  </si>
  <si>
    <t>с 01.01.18 по 30.06.18</t>
  </si>
  <si>
    <t>с 01.07.18 по 31.12.18</t>
  </si>
  <si>
    <t>с 01.01.2017</t>
  </si>
  <si>
    <t>Не применяются. На очередном годовом общем собрании собственников помещений (протокол № 19 от 31.03.2018, вопрос №5) принято решение: определять  размер платы на содержание общего имущества коммунальных ресурсов исходя из объема потребления коммунальных ресурсов, определяемого по показаниям коллективных (общедомовых) приборов учета по тарифам, установленным органами государственной власти субъектов РФ</t>
  </si>
  <si>
    <t>№ 150-ПК от 11.12.2017г Пункт 20.1.3</t>
  </si>
  <si>
    <t>№ 172-ПК от 13.12.2016г (в ред. № 159-ПК от 11.12.2017г. Приложение №4. Пункты 2.1, 2.3 )</t>
  </si>
  <si>
    <t>№ 209-ПК от 25.12.2017г  Пункт 2.2</t>
  </si>
  <si>
    <t>с 22.07.2018</t>
  </si>
  <si>
    <t>Постановление Администрации г.Екатеринбурга № 1091 от 22.06.2017г. (в ред. № 1535 от 06.07.2018. Пункт 2)</t>
  </si>
  <si>
    <t>с 01.01.2018</t>
  </si>
  <si>
    <t>Постановление Правительства Свердловской области № 702-ПП от 19.09.2017г</t>
  </si>
  <si>
    <t>Тарифы коммунальных услуг в 2018-2019 гг</t>
  </si>
  <si>
    <t>с 01.01.19 по 30.06.19</t>
  </si>
  <si>
    <t>с 01.07.19 по 31.12.19</t>
  </si>
  <si>
    <t>№ 28973 от 01 мая 2015 года</t>
  </si>
  <si>
    <t>с 01.01.2019</t>
  </si>
  <si>
    <t>Постановление Правительства Свердловской области от 19.09.2017 № 702-ПП (в ред. № 627-ПП от 20.09.2018г.)</t>
  </si>
  <si>
    <t xml:space="preserve">№ 172-ПК от 13.12.2016г (в ред. № 159-ПК от 11.12.2017г.) Приложение №4. Пункты 2.1, 2.3 </t>
  </si>
  <si>
    <t>ЕМУП "Спецавтобаза"</t>
  </si>
  <si>
    <t>обращение с твердыми коммунальными отходами</t>
  </si>
  <si>
    <t>Норматив потребления, м3 на 1 человека в месяц</t>
  </si>
  <si>
    <t xml:space="preserve">обращение с твердыми коммунальными отходами </t>
  </si>
  <si>
    <t>с 01.01.2019г.</t>
  </si>
  <si>
    <t>Постановление Администрации г.Екатеринбурга № 1091 от 22.06.2017г. (в ред. № 1535 от 06.07.2018). Пункт 2</t>
  </si>
  <si>
    <t>Постановление Администрации г.Екатеринбурга № 2916 от 30.11.2018г. Приложение №1. Пункт 2</t>
  </si>
  <si>
    <t>Постановление РЭК Свердловской области № 78-ПК от 30.08.2017г.               Пункт 10</t>
  </si>
  <si>
    <t>№ 150-ПК от 11.12.2017г (с учетом изменения ставки НДС)</t>
  </si>
  <si>
    <t xml:space="preserve">№ 331-ПК от 27.12.2018г Приложение №2. Пункты 1.1, 1.3 </t>
  </si>
  <si>
    <t>№ 315-ПК от 25.12.2018г               Пункт 2.2</t>
  </si>
  <si>
    <t xml:space="preserve">№ 200-ПК от 05.12.2018г    (в ред. № 44-ПК от 21.05.2019г.)            Приложение №2. Пункт 3.1 </t>
  </si>
  <si>
    <t>Тарифы коммунальных услуг в 2019-2020 гг</t>
  </si>
  <si>
    <t>Нормативы потребления коммунальных услуг на содержание общего имущества</t>
  </si>
  <si>
    <t>с 01.01.2020</t>
  </si>
  <si>
    <t>Постановление Администрации г.Екатеринбурга № 2753 от 22.11.2019г. Приложение №1.Пункт 2</t>
  </si>
  <si>
    <t>Постановление Правительства Свердловской области от 19.09.2017 № 702-ПП (в ред. № 598-ПП от 18.09.2019г.)</t>
  </si>
  <si>
    <t>с 01.01.20 по 30.06.20</t>
  </si>
  <si>
    <t>с 01.07.20 по 31.12.20</t>
  </si>
  <si>
    <t xml:space="preserve">№ 200-ПК от 05.12.2018г    (в ред. № 254-ПК от 18.12.2019г.)            Приложение №2. Пункт 3.1 </t>
  </si>
  <si>
    <t xml:space="preserve">№ 331-ПК от 27.12.2018г (в ред. № 238-ПК от 11.12.2019г.) Приложение №2.  Пункты 1.1, 1.3 </t>
  </si>
  <si>
    <t>№ 273-ПК от 27.12.2019г               Пункт 2.2</t>
  </si>
  <si>
    <t>№ 150-ПК от 11.12.2017г (в ред. № 230-ПК от 11.12.2019г.) Стр.126 Пункт 20.1.2</t>
  </si>
  <si>
    <t>Тарифы коммунальных услуг в 2020-2021 гг</t>
  </si>
  <si>
    <t>с 01.01.21 по 30.06.21</t>
  </si>
  <si>
    <t>с 01.07.21 по 31.12.21</t>
  </si>
  <si>
    <t>Постановление Правительства Свердловской области от 20.08.2020 № 556-ПП (в ред. № 598-ПП от 18.09.2019г.)</t>
  </si>
  <si>
    <t xml:space="preserve">№ 234-ПК от 16.12.2020г              </t>
  </si>
  <si>
    <t>Постановление Администрации г.Екатеринбурга № 2602 от 18.12.2020г.</t>
  </si>
  <si>
    <t>с 01.02.2021</t>
  </si>
  <si>
    <t>с 01.01.2021</t>
  </si>
  <si>
    <t xml:space="preserve">№ 331-ПК от 27.12.2018г (в ред. № 226-ПК от 09.12.2020г.) </t>
  </si>
  <si>
    <t xml:space="preserve">№ 263-ПК от 28.12.2020г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</si>
</sst>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</numFmts>
  <fonts count="54">
    <font>
      <sz val="10"/>
      <name val="Arial"/>
      <family val="0"/>
    </font>
    <font>
      <b/>
      <sz val="12"/>
      <color indexed="8"/>
      <name val="Candara"/>
      <family val="2"/>
    </font>
    <font>
      <sz val="12"/>
      <color indexed="8"/>
      <name val="Candara"/>
      <family val="2"/>
    </font>
    <font>
      <b/>
      <sz val="11"/>
      <name val="Candara"/>
      <family val="2"/>
    </font>
    <font>
      <sz val="12"/>
      <name val="Candara"/>
      <family val="2"/>
    </font>
    <font>
      <sz val="11"/>
      <name val="Candar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Candara"/>
      <family val="2"/>
    </font>
    <font>
      <b/>
      <sz val="12"/>
      <color indexed="10"/>
      <name val="Candara"/>
      <family val="2"/>
    </font>
    <font>
      <b/>
      <sz val="11"/>
      <color indexed="10"/>
      <name val="Candara"/>
      <family val="2"/>
    </font>
    <font>
      <b/>
      <sz val="12"/>
      <color indexed="12"/>
      <name val="Candara"/>
      <family val="2"/>
    </font>
    <font>
      <sz val="1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Candara"/>
      <family val="2"/>
    </font>
    <font>
      <b/>
      <sz val="11"/>
      <color indexed="56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ndara"/>
      <family val="2"/>
    </font>
    <font>
      <b/>
      <sz val="11"/>
      <color rgb="FF002060"/>
      <name val="Candara"/>
      <family val="2"/>
    </font>
    <font>
      <i/>
      <sz val="12"/>
      <color rgb="FFFF0000"/>
      <name val="Candara"/>
      <family val="2"/>
    </font>
    <font>
      <b/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2" fontId="5" fillId="0" borderId="14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8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5" fillId="0" borderId="18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33" borderId="23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right" wrapText="1"/>
    </xf>
    <xf numFmtId="0" fontId="12" fillId="33" borderId="16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8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4" fillId="0" borderId="36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0" fontId="11" fillId="0" borderId="39" xfId="0" applyFont="1" applyBorder="1" applyAlignment="1">
      <alignment wrapText="1"/>
    </xf>
    <xf numFmtId="2" fontId="5" fillId="0" borderId="40" xfId="0" applyNumberFormat="1" applyFont="1" applyBorder="1" applyAlignment="1">
      <alignment horizontal="center" wrapText="1"/>
    </xf>
    <xf numFmtId="2" fontId="5" fillId="0" borderId="41" xfId="0" applyNumberFormat="1" applyFont="1" applyBorder="1" applyAlignment="1">
      <alignment horizontal="center" wrapText="1"/>
    </xf>
    <xf numFmtId="2" fontId="5" fillId="0" borderId="42" xfId="0" applyNumberFormat="1" applyFont="1" applyBorder="1" applyAlignment="1">
      <alignment horizontal="center" wrapText="1"/>
    </xf>
    <xf numFmtId="2" fontId="5" fillId="0" borderId="43" xfId="0" applyNumberFormat="1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5" fillId="0" borderId="11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2" fontId="5" fillId="0" borderId="45" xfId="0" applyNumberFormat="1" applyFont="1" applyBorder="1" applyAlignment="1">
      <alignment horizontal="center" wrapText="1"/>
    </xf>
    <xf numFmtId="2" fontId="5" fillId="0" borderId="46" xfId="0" applyNumberFormat="1" applyFont="1" applyBorder="1" applyAlignment="1">
      <alignment horizontal="center" wrapText="1"/>
    </xf>
    <xf numFmtId="2" fontId="5" fillId="0" borderId="47" xfId="0" applyNumberFormat="1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2" fontId="5" fillId="0" borderId="44" xfId="0" applyNumberFormat="1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44" xfId="0" applyNumberFormat="1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2" fontId="5" fillId="0" borderId="40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5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5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3" borderId="54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right" wrapText="1"/>
    </xf>
    <xf numFmtId="0" fontId="12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12" fillId="33" borderId="55" xfId="0" applyFont="1" applyFill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33" borderId="44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5" fillId="0" borderId="5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8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4" fillId="33" borderId="34" xfId="0" applyFont="1" applyFill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63" xfId="0" applyFont="1" applyBorder="1" applyAlignment="1">
      <alignment horizontal="right" wrapText="1"/>
    </xf>
    <xf numFmtId="0" fontId="5" fillId="0" borderId="64" xfId="0" applyFont="1" applyBorder="1" applyAlignment="1">
      <alignment horizontal="right" wrapText="1"/>
    </xf>
    <xf numFmtId="0" fontId="5" fillId="0" borderId="65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66" xfId="0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11" fillId="0" borderId="7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79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80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35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4" fillId="0" borderId="36" xfId="0" applyFont="1" applyFill="1" applyBorder="1" applyAlignment="1">
      <alignment horizontal="center" wrapText="1"/>
    </xf>
    <xf numFmtId="0" fontId="4" fillId="0" borderId="7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78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4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2" fillId="33" borderId="59" xfId="0" applyFont="1" applyFill="1" applyBorder="1" applyAlignment="1">
      <alignment horizontal="center" wrapText="1"/>
    </xf>
    <xf numFmtId="0" fontId="12" fillId="33" borderId="60" xfId="0" applyFont="1" applyFill="1" applyBorder="1" applyAlignment="1">
      <alignment horizontal="center" wrapText="1"/>
    </xf>
    <xf numFmtId="0" fontId="12" fillId="33" borderId="61" xfId="0" applyFont="1" applyFill="1" applyBorder="1" applyAlignment="1">
      <alignment horizontal="center" wrapText="1"/>
    </xf>
    <xf numFmtId="0" fontId="9" fillId="0" borderId="81" xfId="0" applyFont="1" applyBorder="1" applyAlignment="1">
      <alignment horizontal="center" wrapText="1"/>
    </xf>
    <xf numFmtId="0" fontId="12" fillId="0" borderId="5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11" fillId="0" borderId="42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9" fillId="0" borderId="85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85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86" xfId="0" applyFont="1" applyFill="1" applyBorder="1" applyAlignment="1">
      <alignment horizontal="center" wrapText="1"/>
    </xf>
    <xf numFmtId="2" fontId="5" fillId="0" borderId="29" xfId="0" applyNumberFormat="1" applyFont="1" applyBorder="1" applyAlignment="1">
      <alignment horizontal="center" wrapText="1"/>
    </xf>
    <xf numFmtId="2" fontId="5" fillId="0" borderId="30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11" fillId="0" borderId="8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76" xfId="0" applyFont="1" applyFill="1" applyBorder="1" applyAlignment="1">
      <alignment horizontal="center" wrapText="1"/>
    </xf>
    <xf numFmtId="0" fontId="2" fillId="34" borderId="7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12" fillId="33" borderId="23" xfId="0" applyFont="1" applyFill="1" applyBorder="1" applyAlignment="1">
      <alignment horizontal="center" wrapText="1"/>
    </xf>
    <xf numFmtId="0" fontId="12" fillId="33" borderId="68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34" xfId="0" applyNumberFormat="1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84" xfId="0" applyFont="1" applyFill="1" applyBorder="1" applyAlignment="1">
      <alignment horizontal="center" wrapText="1"/>
    </xf>
    <xf numFmtId="0" fontId="51" fillId="0" borderId="56" xfId="0" applyFont="1" applyBorder="1" applyAlignment="1">
      <alignment horizontal="center" wrapText="1"/>
    </xf>
    <xf numFmtId="0" fontId="51" fillId="0" borderId="51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51" fillId="0" borderId="8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81" xfId="0" applyFont="1" applyBorder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51" fillId="0" borderId="72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1" fillId="0" borderId="17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193" fontId="4" fillId="0" borderId="17" xfId="0" applyNumberFormat="1" applyFont="1" applyBorder="1" applyAlignment="1">
      <alignment horizontal="center"/>
    </xf>
    <xf numFmtId="193" fontId="4" fillId="0" borderId="72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2" fillId="0" borderId="90" xfId="0" applyFont="1" applyBorder="1" applyAlignment="1">
      <alignment horizontal="right" wrapText="1"/>
    </xf>
    <xf numFmtId="0" fontId="2" fillId="0" borderId="76" xfId="0" applyFont="1" applyBorder="1" applyAlignment="1">
      <alignment horizontal="right" wrapText="1"/>
    </xf>
    <xf numFmtId="0" fontId="2" fillId="0" borderId="87" xfId="0" applyFont="1" applyBorder="1" applyAlignment="1">
      <alignment horizontal="right" wrapText="1"/>
    </xf>
    <xf numFmtId="0" fontId="2" fillId="0" borderId="91" xfId="0" applyFont="1" applyBorder="1" applyAlignment="1">
      <alignment horizontal="right" wrapText="1"/>
    </xf>
    <xf numFmtId="0" fontId="2" fillId="0" borderId="88" xfId="0" applyFont="1" applyBorder="1" applyAlignment="1">
      <alignment horizontal="right" wrapText="1"/>
    </xf>
    <xf numFmtId="0" fontId="2" fillId="0" borderId="86" xfId="0" applyFont="1" applyBorder="1" applyAlignment="1">
      <alignment horizontal="right" wrapText="1"/>
    </xf>
    <xf numFmtId="192" fontId="2" fillId="0" borderId="11" xfId="0" applyNumberFormat="1" applyFont="1" applyBorder="1" applyAlignment="1">
      <alignment horizontal="center" wrapText="1"/>
    </xf>
    <xf numFmtId="192" fontId="2" fillId="0" borderId="22" xfId="0" applyNumberFormat="1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/>
    </xf>
    <xf numFmtId="193" fontId="4" fillId="0" borderId="69" xfId="0" applyNumberFormat="1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193" fontId="4" fillId="0" borderId="80" xfId="0" applyNumberFormat="1" applyFont="1" applyFill="1" applyBorder="1" applyAlignment="1">
      <alignment horizontal="center"/>
    </xf>
    <xf numFmtId="193" fontId="4" fillId="0" borderId="36" xfId="0" applyNumberFormat="1" applyFont="1" applyFill="1" applyBorder="1" applyAlignment="1">
      <alignment horizontal="center"/>
    </xf>
    <xf numFmtId="193" fontId="4" fillId="0" borderId="77" xfId="0" applyNumberFormat="1" applyFont="1" applyFill="1" applyBorder="1" applyAlignment="1">
      <alignment horizontal="center"/>
    </xf>
    <xf numFmtId="193" fontId="4" fillId="0" borderId="82" xfId="0" applyNumberFormat="1" applyFont="1" applyFill="1" applyBorder="1" applyAlignment="1">
      <alignment horizontal="center"/>
    </xf>
    <xf numFmtId="193" fontId="4" fillId="0" borderId="83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78" xfId="0" applyFont="1" applyBorder="1" applyAlignment="1">
      <alignment horizontal="center" wrapText="1"/>
    </xf>
    <xf numFmtId="193" fontId="4" fillId="0" borderId="11" xfId="0" applyNumberFormat="1" applyFont="1" applyBorder="1" applyAlignment="1">
      <alignment horizontal="center"/>
    </xf>
    <xf numFmtId="193" fontId="4" fillId="0" borderId="6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85" xfId="0" applyFont="1" applyFill="1" applyBorder="1" applyAlignment="1">
      <alignment horizontal="center" wrapText="1"/>
    </xf>
    <xf numFmtId="0" fontId="5" fillId="0" borderId="9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92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2" fontId="5" fillId="0" borderId="93" xfId="0" applyNumberFormat="1" applyFont="1" applyBorder="1" applyAlignment="1">
      <alignment horizontal="center" wrapText="1"/>
    </xf>
    <xf numFmtId="2" fontId="5" fillId="0" borderId="40" xfId="0" applyNumberFormat="1" applyFont="1" applyBorder="1" applyAlignment="1">
      <alignment horizontal="center" wrapText="1"/>
    </xf>
    <xf numFmtId="2" fontId="5" fillId="0" borderId="94" xfId="0" applyNumberFormat="1" applyFont="1" applyBorder="1" applyAlignment="1">
      <alignment horizontal="center" wrapText="1"/>
    </xf>
    <xf numFmtId="2" fontId="5" fillId="0" borderId="95" xfId="0" applyNumberFormat="1" applyFont="1" applyBorder="1" applyAlignment="1">
      <alignment horizontal="center" wrapText="1"/>
    </xf>
    <xf numFmtId="2" fontId="5" fillId="0" borderId="96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52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2" fontId="2" fillId="0" borderId="52" xfId="0" applyNumberFormat="1" applyFont="1" applyBorder="1" applyAlignment="1">
      <alignment horizontal="center" wrapText="1"/>
    </xf>
    <xf numFmtId="2" fontId="2" fillId="0" borderId="58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1" fillId="0" borderId="4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2" fillId="0" borderId="82" xfId="0" applyFont="1" applyBorder="1" applyAlignment="1">
      <alignment horizontal="right" wrapText="1"/>
    </xf>
    <xf numFmtId="0" fontId="4" fillId="0" borderId="63" xfId="0" applyFont="1" applyBorder="1" applyAlignment="1">
      <alignment horizontal="right" wrapText="1"/>
    </xf>
    <xf numFmtId="0" fontId="4" fillId="0" borderId="64" xfId="0" applyFont="1" applyBorder="1" applyAlignment="1">
      <alignment horizontal="right" wrapText="1"/>
    </xf>
    <xf numFmtId="0" fontId="4" fillId="0" borderId="65" xfId="0" applyFont="1" applyBorder="1" applyAlignment="1">
      <alignment horizontal="right" wrapText="1"/>
    </xf>
    <xf numFmtId="0" fontId="4" fillId="0" borderId="4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66" xfId="0" applyFont="1" applyBorder="1" applyAlignment="1">
      <alignment horizontal="right" wrapText="1"/>
    </xf>
    <xf numFmtId="0" fontId="4" fillId="0" borderId="46" xfId="0" applyFont="1" applyBorder="1" applyAlignment="1">
      <alignment horizontal="right" wrapText="1"/>
    </xf>
    <xf numFmtId="0" fontId="4" fillId="0" borderId="67" xfId="0" applyFont="1" applyBorder="1" applyAlignment="1">
      <alignment horizontal="right" wrapText="1"/>
    </xf>
    <xf numFmtId="0" fontId="4" fillId="0" borderId="68" xfId="0" applyFont="1" applyBorder="1" applyAlignment="1">
      <alignment horizontal="right" wrapText="1"/>
    </xf>
    <xf numFmtId="0" fontId="4" fillId="0" borderId="91" xfId="0" applyFont="1" applyBorder="1" applyAlignment="1">
      <alignment horizontal="right" wrapText="1"/>
    </xf>
    <xf numFmtId="0" fontId="4" fillId="0" borderId="88" xfId="0" applyFont="1" applyBorder="1" applyAlignment="1">
      <alignment horizontal="right" wrapText="1"/>
    </xf>
    <xf numFmtId="0" fontId="4" fillId="0" borderId="86" xfId="0" applyFont="1" applyBorder="1" applyAlignment="1">
      <alignment horizontal="right" wrapText="1"/>
    </xf>
    <xf numFmtId="0" fontId="5" fillId="0" borderId="77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wrapText="1"/>
    </xf>
    <xf numFmtId="0" fontId="53" fillId="0" borderId="71" xfId="0" applyFont="1" applyBorder="1" applyAlignment="1">
      <alignment horizontal="center" wrapText="1"/>
    </xf>
    <xf numFmtId="0" fontId="53" fillId="0" borderId="8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97" xfId="0" applyFont="1" applyBorder="1" applyAlignment="1">
      <alignment horizontal="center" wrapText="1"/>
    </xf>
    <xf numFmtId="0" fontId="4" fillId="0" borderId="98" xfId="0" applyFont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2" fontId="5" fillId="0" borderId="93" xfId="0" applyNumberFormat="1" applyFont="1" applyFill="1" applyBorder="1" applyAlignment="1">
      <alignment horizontal="center" wrapText="1"/>
    </xf>
    <xf numFmtId="2" fontId="5" fillId="0" borderId="40" xfId="0" applyNumberFormat="1" applyFont="1" applyFill="1" applyBorder="1" applyAlignment="1">
      <alignment horizontal="center" wrapText="1"/>
    </xf>
    <xf numFmtId="2" fontId="5" fillId="0" borderId="94" xfId="0" applyNumberFormat="1" applyFont="1" applyFill="1" applyBorder="1" applyAlignment="1">
      <alignment horizontal="center" wrapText="1"/>
    </xf>
    <xf numFmtId="2" fontId="5" fillId="0" borderId="99" xfId="0" applyNumberFormat="1" applyFont="1" applyFill="1" applyBorder="1" applyAlignment="1">
      <alignment horizontal="center" wrapText="1"/>
    </xf>
    <xf numFmtId="2" fontId="5" fillId="0" borderId="100" xfId="0" applyNumberFormat="1" applyFont="1" applyFill="1" applyBorder="1" applyAlignment="1">
      <alignment horizontal="center" wrapText="1"/>
    </xf>
    <xf numFmtId="2" fontId="5" fillId="0" borderId="101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wrapText="1"/>
    </xf>
    <xf numFmtId="2" fontId="2" fillId="0" borderId="52" xfId="0" applyNumberFormat="1" applyFont="1" applyFill="1" applyBorder="1" applyAlignment="1">
      <alignment horizontal="center" wrapText="1"/>
    </xf>
    <xf numFmtId="2" fontId="2" fillId="0" borderId="58" xfId="0" applyNumberFormat="1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center" wrapText="1"/>
    </xf>
    <xf numFmtId="2" fontId="5" fillId="34" borderId="4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7">
      <selection activeCell="D39" sqref="D39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0" customWidth="1"/>
    <col min="10" max="10" width="13.00390625" style="0" customWidth="1"/>
    <col min="11" max="12" width="10.8515625" style="21" customWidth="1"/>
    <col min="13" max="13" width="13.00390625" style="0" customWidth="1"/>
  </cols>
  <sheetData>
    <row r="1" spans="3:12" ht="23.25" customHeight="1">
      <c r="C1" s="118" t="s">
        <v>115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45" customHeight="1">
      <c r="A3" s="137" t="s">
        <v>36</v>
      </c>
      <c r="B3" s="116" t="s">
        <v>7</v>
      </c>
      <c r="C3" s="116" t="s">
        <v>0</v>
      </c>
      <c r="D3" s="116" t="s">
        <v>5</v>
      </c>
      <c r="E3" s="116" t="s">
        <v>6</v>
      </c>
      <c r="F3" s="158"/>
      <c r="G3" s="116" t="s">
        <v>34</v>
      </c>
      <c r="H3" s="116"/>
      <c r="I3" s="116" t="s">
        <v>6</v>
      </c>
      <c r="J3" s="158"/>
      <c r="K3" s="194" t="s">
        <v>34</v>
      </c>
      <c r="L3" s="195"/>
    </row>
    <row r="4" spans="1:12" ht="30" customHeight="1" thickBot="1">
      <c r="A4" s="138"/>
      <c r="B4" s="117"/>
      <c r="C4" s="117"/>
      <c r="D4" s="117"/>
      <c r="E4" s="31" t="s">
        <v>54</v>
      </c>
      <c r="F4" s="32" t="s">
        <v>55</v>
      </c>
      <c r="G4" s="117"/>
      <c r="H4" s="117"/>
      <c r="I4" s="31" t="s">
        <v>57</v>
      </c>
      <c r="J4" s="32" t="s">
        <v>58</v>
      </c>
      <c r="K4" s="196"/>
      <c r="L4" s="197"/>
    </row>
    <row r="5" spans="1:12" ht="90.75" customHeight="1">
      <c r="A5" s="202" t="s">
        <v>8</v>
      </c>
      <c r="B5" s="204" t="s">
        <v>10</v>
      </c>
      <c r="C5" s="30" t="s">
        <v>35</v>
      </c>
      <c r="D5" s="7" t="s">
        <v>9</v>
      </c>
      <c r="E5" s="42">
        <v>1231.65</v>
      </c>
      <c r="F5" s="14">
        <v>1332.94</v>
      </c>
      <c r="G5" s="200" t="s">
        <v>64</v>
      </c>
      <c r="H5" s="201"/>
      <c r="I5" s="25">
        <v>1332.94</v>
      </c>
      <c r="J5" s="14">
        <v>1366.38</v>
      </c>
      <c r="K5" s="139" t="s">
        <v>59</v>
      </c>
      <c r="L5" s="140"/>
    </row>
    <row r="6" spans="1:12" ht="15" customHeight="1">
      <c r="A6" s="202"/>
      <c r="B6" s="204"/>
      <c r="C6" s="15"/>
      <c r="D6" s="129" t="s">
        <v>9</v>
      </c>
      <c r="E6" s="121">
        <v>1231.65</v>
      </c>
      <c r="F6" s="124">
        <v>1332.94</v>
      </c>
      <c r="G6" s="144" t="s">
        <v>37</v>
      </c>
      <c r="H6" s="144"/>
      <c r="I6" s="141">
        <v>1329.61</v>
      </c>
      <c r="J6" s="124">
        <v>1329.61</v>
      </c>
      <c r="K6" s="129" t="s">
        <v>61</v>
      </c>
      <c r="L6" s="174"/>
    </row>
    <row r="7" spans="1:12" ht="15" customHeight="1">
      <c r="A7" s="202"/>
      <c r="B7" s="204"/>
      <c r="C7" s="2" t="s">
        <v>11</v>
      </c>
      <c r="D7" s="129"/>
      <c r="E7" s="122"/>
      <c r="F7" s="125"/>
      <c r="G7" s="144"/>
      <c r="H7" s="144"/>
      <c r="I7" s="142"/>
      <c r="J7" s="125"/>
      <c r="K7" s="129"/>
      <c r="L7" s="174"/>
    </row>
    <row r="8" spans="1:12" ht="15" customHeight="1">
      <c r="A8" s="203"/>
      <c r="B8" s="205"/>
      <c r="C8" s="16" t="s">
        <v>60</v>
      </c>
      <c r="D8" s="129"/>
      <c r="E8" s="123"/>
      <c r="F8" s="126"/>
      <c r="G8" s="144"/>
      <c r="H8" s="144"/>
      <c r="I8" s="143"/>
      <c r="J8" s="126"/>
      <c r="K8" s="129"/>
      <c r="L8" s="174"/>
    </row>
    <row r="9" spans="1:12" ht="15" customHeight="1">
      <c r="A9" s="206" t="s">
        <v>14</v>
      </c>
      <c r="B9" s="207" t="s">
        <v>53</v>
      </c>
      <c r="C9" s="36" t="s">
        <v>11</v>
      </c>
      <c r="D9" s="129" t="s">
        <v>13</v>
      </c>
      <c r="E9" s="121">
        <v>30.36</v>
      </c>
      <c r="F9" s="124">
        <v>31.4</v>
      </c>
      <c r="G9" s="144"/>
      <c r="H9" s="144"/>
      <c r="I9" s="198">
        <v>31.4</v>
      </c>
      <c r="J9" s="124">
        <v>33.81</v>
      </c>
      <c r="K9" s="129"/>
      <c r="L9" s="174"/>
    </row>
    <row r="10" spans="1:12" ht="15" customHeight="1">
      <c r="A10" s="206"/>
      <c r="B10" s="207"/>
      <c r="C10" s="36" t="s">
        <v>12</v>
      </c>
      <c r="D10" s="129"/>
      <c r="E10" s="123"/>
      <c r="F10" s="126"/>
      <c r="G10" s="144"/>
      <c r="H10" s="144"/>
      <c r="I10" s="199"/>
      <c r="J10" s="126"/>
      <c r="K10" s="129"/>
      <c r="L10" s="174"/>
    </row>
    <row r="11" spans="1:12" ht="29.25" customHeight="1">
      <c r="A11" s="206"/>
      <c r="B11" s="208"/>
      <c r="C11" s="37" t="s">
        <v>65</v>
      </c>
      <c r="D11" s="34" t="s">
        <v>13</v>
      </c>
      <c r="E11" s="44">
        <v>27.58</v>
      </c>
      <c r="F11" s="9">
        <v>31.62</v>
      </c>
      <c r="G11" s="144" t="s">
        <v>38</v>
      </c>
      <c r="H11" s="144"/>
      <c r="I11" s="9">
        <v>31.62</v>
      </c>
      <c r="J11" s="19">
        <v>33.3</v>
      </c>
      <c r="K11" s="129" t="s">
        <v>62</v>
      </c>
      <c r="L11" s="174"/>
    </row>
    <row r="12" spans="1:12" ht="30" customHeight="1">
      <c r="A12" s="206"/>
      <c r="B12" s="207"/>
      <c r="C12" s="36" t="s">
        <v>15</v>
      </c>
      <c r="D12" s="34" t="s">
        <v>13</v>
      </c>
      <c r="E12" s="43">
        <v>13.76</v>
      </c>
      <c r="F12" s="9">
        <v>15.99</v>
      </c>
      <c r="G12" s="144"/>
      <c r="H12" s="144"/>
      <c r="I12" s="9">
        <v>15.99</v>
      </c>
      <c r="J12" s="9">
        <v>19.19</v>
      </c>
      <c r="K12" s="129"/>
      <c r="L12" s="174"/>
    </row>
    <row r="13" spans="1:12" ht="30" customHeight="1">
      <c r="A13" s="127" t="s">
        <v>68</v>
      </c>
      <c r="B13" s="144"/>
      <c r="C13" s="26" t="s">
        <v>66</v>
      </c>
      <c r="D13" s="35" t="s">
        <v>16</v>
      </c>
      <c r="E13" s="5">
        <v>2.16</v>
      </c>
      <c r="F13" s="17">
        <v>2.38</v>
      </c>
      <c r="G13" s="144" t="s">
        <v>39</v>
      </c>
      <c r="H13" s="144"/>
      <c r="I13" s="17">
        <v>2.38</v>
      </c>
      <c r="J13" s="17">
        <v>2.64</v>
      </c>
      <c r="K13" s="129" t="s">
        <v>63</v>
      </c>
      <c r="L13" s="174"/>
    </row>
    <row r="14" spans="1:12" ht="30" customHeight="1">
      <c r="A14" s="128"/>
      <c r="B14" s="163"/>
      <c r="C14" s="10" t="s">
        <v>33</v>
      </c>
      <c r="D14" s="6" t="s">
        <v>16</v>
      </c>
      <c r="E14" s="7">
        <v>1.02</v>
      </c>
      <c r="F14" s="14">
        <v>1.13</v>
      </c>
      <c r="G14" s="163"/>
      <c r="H14" s="163"/>
      <c r="I14" s="14">
        <v>1.13</v>
      </c>
      <c r="J14" s="14">
        <v>1.26</v>
      </c>
      <c r="K14" s="175"/>
      <c r="L14" s="176"/>
    </row>
    <row r="15" spans="1:12" ht="30">
      <c r="A15" s="182" t="s">
        <v>0</v>
      </c>
      <c r="B15" s="183"/>
      <c r="C15" s="184"/>
      <c r="D15" s="27" t="s">
        <v>5</v>
      </c>
      <c r="E15" s="28" t="s">
        <v>6</v>
      </c>
      <c r="F15" s="179" t="s">
        <v>48</v>
      </c>
      <c r="G15" s="180"/>
      <c r="H15" s="180"/>
      <c r="I15" s="28" t="s">
        <v>6</v>
      </c>
      <c r="J15" s="179" t="s">
        <v>48</v>
      </c>
      <c r="K15" s="180"/>
      <c r="L15" s="181"/>
    </row>
    <row r="16" spans="1:12" ht="15" customHeight="1">
      <c r="A16" s="119" t="s">
        <v>43</v>
      </c>
      <c r="B16" s="120"/>
      <c r="C16" s="120"/>
      <c r="D16" s="153" t="s">
        <v>42</v>
      </c>
      <c r="E16" s="150" t="s">
        <v>76</v>
      </c>
      <c r="F16" s="150"/>
      <c r="G16" s="150"/>
      <c r="H16" s="150"/>
      <c r="I16" s="177" t="s">
        <v>77</v>
      </c>
      <c r="J16" s="177"/>
      <c r="K16" s="177"/>
      <c r="L16" s="178"/>
    </row>
    <row r="17" spans="1:12" ht="15" customHeight="1">
      <c r="A17" s="212"/>
      <c r="B17" s="213"/>
      <c r="C17" s="213"/>
      <c r="D17" s="153"/>
      <c r="E17" s="130">
        <v>24.68</v>
      </c>
      <c r="F17" s="185" t="s">
        <v>47</v>
      </c>
      <c r="G17" s="186"/>
      <c r="H17" s="186"/>
      <c r="I17" s="130">
        <v>24.68</v>
      </c>
      <c r="J17" s="185" t="s">
        <v>47</v>
      </c>
      <c r="K17" s="186"/>
      <c r="L17" s="187"/>
    </row>
    <row r="18" spans="1:12" ht="15" customHeight="1">
      <c r="A18" s="161" t="s">
        <v>44</v>
      </c>
      <c r="B18" s="162"/>
      <c r="C18" s="162"/>
      <c r="D18" s="153"/>
      <c r="E18" s="130"/>
      <c r="F18" s="188"/>
      <c r="G18" s="189"/>
      <c r="H18" s="189"/>
      <c r="I18" s="130"/>
      <c r="J18" s="188"/>
      <c r="K18" s="189"/>
      <c r="L18" s="190"/>
    </row>
    <row r="19" spans="1:12" ht="15" customHeight="1">
      <c r="A19" s="119" t="s">
        <v>40</v>
      </c>
      <c r="B19" s="120"/>
      <c r="C19" s="120"/>
      <c r="D19" s="153" t="s">
        <v>42</v>
      </c>
      <c r="E19" s="130">
        <v>24.68</v>
      </c>
      <c r="F19" s="188"/>
      <c r="G19" s="189"/>
      <c r="H19" s="189"/>
      <c r="I19" s="130">
        <v>24.68</v>
      </c>
      <c r="J19" s="188"/>
      <c r="K19" s="189"/>
      <c r="L19" s="190"/>
    </row>
    <row r="20" spans="1:12" ht="15" customHeight="1">
      <c r="A20" s="161" t="s">
        <v>45</v>
      </c>
      <c r="B20" s="162"/>
      <c r="C20" s="162"/>
      <c r="D20" s="153"/>
      <c r="E20" s="130"/>
      <c r="F20" s="191"/>
      <c r="G20" s="192"/>
      <c r="H20" s="192"/>
      <c r="I20" s="130"/>
      <c r="J20" s="191"/>
      <c r="K20" s="192"/>
      <c r="L20" s="193"/>
    </row>
    <row r="21" spans="1:12" ht="33.75" customHeight="1">
      <c r="A21" s="119" t="s">
        <v>41</v>
      </c>
      <c r="B21" s="120"/>
      <c r="C21" s="120"/>
      <c r="D21" s="153" t="s">
        <v>42</v>
      </c>
      <c r="E21" s="151"/>
      <c r="F21" s="130"/>
      <c r="G21" s="130"/>
      <c r="H21" s="130"/>
      <c r="I21" s="130">
        <v>8.52</v>
      </c>
      <c r="J21" s="130" t="s">
        <v>81</v>
      </c>
      <c r="K21" s="130"/>
      <c r="L21" s="210"/>
    </row>
    <row r="22" spans="1:12" ht="15" customHeight="1" thickBot="1">
      <c r="A22" s="155" t="s">
        <v>46</v>
      </c>
      <c r="B22" s="156"/>
      <c r="C22" s="156"/>
      <c r="D22" s="154"/>
      <c r="E22" s="152"/>
      <c r="F22" s="209"/>
      <c r="G22" s="209"/>
      <c r="H22" s="209"/>
      <c r="I22" s="209"/>
      <c r="J22" s="209"/>
      <c r="K22" s="209"/>
      <c r="L22" s="211"/>
    </row>
    <row r="23" spans="3:12" ht="14.25" customHeight="1">
      <c r="C23" s="131"/>
      <c r="D23" s="131"/>
      <c r="E23" s="131"/>
      <c r="F23" s="131"/>
      <c r="G23" s="131"/>
      <c r="H23" s="131"/>
      <c r="I23" s="131"/>
      <c r="J23" s="131"/>
      <c r="K23" s="131"/>
      <c r="L23" s="22"/>
    </row>
    <row r="24" spans="3:13" ht="14.25" customHeight="1">
      <c r="C24" s="4"/>
      <c r="D24" s="4"/>
      <c r="E24" s="4"/>
      <c r="F24" s="4"/>
      <c r="G24" s="4"/>
      <c r="H24" s="4"/>
      <c r="I24" s="4"/>
      <c r="J24" s="4"/>
      <c r="K24" s="22"/>
      <c r="L24" s="22"/>
      <c r="M24" s="4"/>
    </row>
    <row r="25" spans="3:12" s="11" customFormat="1" ht="23.25" customHeight="1">
      <c r="C25" s="118" t="s">
        <v>32</v>
      </c>
      <c r="D25" s="118"/>
      <c r="E25" s="118"/>
      <c r="F25" s="118"/>
      <c r="G25" s="118"/>
      <c r="H25" s="118"/>
      <c r="I25" s="118"/>
      <c r="J25" s="118"/>
      <c r="K25" s="118"/>
      <c r="L25" s="20"/>
    </row>
    <row r="26" spans="11:12" s="11" customFormat="1" ht="16.5" thickBot="1">
      <c r="K26" s="23"/>
      <c r="L26" s="23"/>
    </row>
    <row r="27" spans="1:12" s="11" customFormat="1" ht="32.25" customHeight="1">
      <c r="A27" s="224" t="s">
        <v>0</v>
      </c>
      <c r="B27" s="225"/>
      <c r="C27" s="226"/>
      <c r="D27" s="136" t="s">
        <v>98</v>
      </c>
      <c r="E27" s="233" t="s">
        <v>73</v>
      </c>
      <c r="F27" s="234"/>
      <c r="G27" s="234"/>
      <c r="H27" s="234"/>
      <c r="I27" s="234"/>
      <c r="J27" s="235"/>
      <c r="K27" s="220" t="s">
        <v>49</v>
      </c>
      <c r="L27" s="221"/>
    </row>
    <row r="28" spans="1:12" s="11" customFormat="1" ht="15.75" customHeight="1">
      <c r="A28" s="227"/>
      <c r="B28" s="228"/>
      <c r="C28" s="229"/>
      <c r="D28" s="134"/>
      <c r="E28" s="134" t="s">
        <v>74</v>
      </c>
      <c r="F28" s="134"/>
      <c r="G28" s="134" t="s">
        <v>75</v>
      </c>
      <c r="H28" s="134"/>
      <c r="I28" s="40" t="s">
        <v>70</v>
      </c>
      <c r="J28" s="68" t="s">
        <v>71</v>
      </c>
      <c r="K28" s="222"/>
      <c r="L28" s="223"/>
    </row>
    <row r="29" spans="1:12" s="11" customFormat="1" ht="30" customHeight="1">
      <c r="A29" s="230"/>
      <c r="B29" s="231"/>
      <c r="C29" s="232"/>
      <c r="D29" s="29" t="s">
        <v>69</v>
      </c>
      <c r="E29" s="164" t="s">
        <v>1</v>
      </c>
      <c r="F29" s="164"/>
      <c r="G29" s="164" t="s">
        <v>56</v>
      </c>
      <c r="H29" s="164"/>
      <c r="I29" s="39" t="s">
        <v>67</v>
      </c>
      <c r="J29" s="39" t="s">
        <v>72</v>
      </c>
      <c r="K29" s="214" t="s">
        <v>79</v>
      </c>
      <c r="L29" s="215"/>
    </row>
    <row r="30" spans="1:12" s="11" customFormat="1" ht="45.75" customHeight="1">
      <c r="A30" s="145" t="s">
        <v>2</v>
      </c>
      <c r="B30" s="146"/>
      <c r="C30" s="146"/>
      <c r="D30" s="12">
        <v>4.85</v>
      </c>
      <c r="E30" s="135">
        <v>5.33</v>
      </c>
      <c r="F30" s="135"/>
      <c r="G30" s="135">
        <v>5.82</v>
      </c>
      <c r="H30" s="135"/>
      <c r="I30" s="38">
        <v>6.79</v>
      </c>
      <c r="J30" s="38">
        <v>7.27</v>
      </c>
      <c r="K30" s="216"/>
      <c r="L30" s="217"/>
    </row>
    <row r="31" spans="1:12" s="11" customFormat="1" ht="45.75" customHeight="1">
      <c r="A31" s="145" t="s">
        <v>3</v>
      </c>
      <c r="B31" s="146"/>
      <c r="C31" s="146"/>
      <c r="D31" s="12">
        <v>4.01</v>
      </c>
      <c r="E31" s="135">
        <v>4.41</v>
      </c>
      <c r="F31" s="135"/>
      <c r="G31" s="135">
        <v>4.81</v>
      </c>
      <c r="H31" s="135"/>
      <c r="I31" s="38">
        <v>5.61</v>
      </c>
      <c r="J31" s="38">
        <v>6.01</v>
      </c>
      <c r="K31" s="216"/>
      <c r="L31" s="217"/>
    </row>
    <row r="32" spans="1:12" s="11" customFormat="1" ht="45.75" customHeight="1">
      <c r="A32" s="145" t="s">
        <v>17</v>
      </c>
      <c r="B32" s="146"/>
      <c r="C32" s="146"/>
      <c r="D32" s="12">
        <v>8.86</v>
      </c>
      <c r="E32" s="135">
        <v>9.74</v>
      </c>
      <c r="F32" s="135"/>
      <c r="G32" s="135">
        <v>10.63</v>
      </c>
      <c r="H32" s="135"/>
      <c r="I32" s="66">
        <v>12.4</v>
      </c>
      <c r="J32" s="66">
        <v>13.28</v>
      </c>
      <c r="K32" s="218"/>
      <c r="L32" s="219"/>
    </row>
    <row r="33" spans="1:12" s="11" customFormat="1" ht="63.75" customHeight="1" thickBot="1">
      <c r="A33" s="132" t="s">
        <v>103</v>
      </c>
      <c r="B33" s="133"/>
      <c r="C33" s="133"/>
      <c r="D33" s="67" t="s">
        <v>105</v>
      </c>
      <c r="E33" s="157" t="s">
        <v>104</v>
      </c>
      <c r="F33" s="157"/>
      <c r="G33" s="157" t="s">
        <v>106</v>
      </c>
      <c r="H33" s="157"/>
      <c r="I33" s="67" t="s">
        <v>107</v>
      </c>
      <c r="J33" s="67" t="s">
        <v>108</v>
      </c>
      <c r="K33" s="245" t="s">
        <v>110</v>
      </c>
      <c r="L33" s="246"/>
    </row>
    <row r="34" spans="1:13" s="13" customFormat="1" ht="15" customHeight="1">
      <c r="A34" s="165" t="s">
        <v>29</v>
      </c>
      <c r="B34" s="166"/>
      <c r="C34" s="167"/>
      <c r="D34" s="158" t="s">
        <v>18</v>
      </c>
      <c r="E34" s="159"/>
      <c r="F34" s="159"/>
      <c r="G34" s="159"/>
      <c r="H34" s="160"/>
      <c r="I34" s="237" t="s">
        <v>49</v>
      </c>
      <c r="J34" s="221"/>
      <c r="L34" s="45"/>
      <c r="M34" s="45"/>
    </row>
    <row r="35" spans="1:13" s="13" customFormat="1" ht="15" customHeight="1">
      <c r="A35" s="168"/>
      <c r="B35" s="169"/>
      <c r="C35" s="170"/>
      <c r="D35" s="179" t="s">
        <v>19</v>
      </c>
      <c r="E35" s="180"/>
      <c r="F35" s="180"/>
      <c r="G35" s="180"/>
      <c r="H35" s="236"/>
      <c r="I35" s="238"/>
      <c r="J35" s="223"/>
      <c r="L35" s="45"/>
      <c r="M35" s="45"/>
    </row>
    <row r="36" spans="1:13" s="13" customFormat="1" ht="30.75" customHeight="1">
      <c r="A36" s="171"/>
      <c r="B36" s="172"/>
      <c r="C36" s="173"/>
      <c r="D36" s="18" t="s">
        <v>20</v>
      </c>
      <c r="E36" s="18" t="s">
        <v>21</v>
      </c>
      <c r="F36" s="18" t="s">
        <v>22</v>
      </c>
      <c r="G36" s="18" t="s">
        <v>23</v>
      </c>
      <c r="H36" s="18" t="s">
        <v>24</v>
      </c>
      <c r="I36" s="239" t="s">
        <v>52</v>
      </c>
      <c r="J36" s="240"/>
      <c r="L36" s="45"/>
      <c r="M36" s="46"/>
    </row>
    <row r="37" spans="1:13" s="13" customFormat="1" ht="15" customHeight="1">
      <c r="A37" s="247" t="s">
        <v>4</v>
      </c>
      <c r="B37" s="248"/>
      <c r="C37" s="248"/>
      <c r="D37" s="248"/>
      <c r="E37" s="248"/>
      <c r="F37" s="248"/>
      <c r="G37" s="248"/>
      <c r="H37" s="249"/>
      <c r="I37" s="241"/>
      <c r="J37" s="242"/>
      <c r="L37" s="45"/>
      <c r="M37" s="47"/>
    </row>
    <row r="38" spans="1:13" s="13" customFormat="1" ht="15" customHeight="1">
      <c r="A38" s="127" t="s">
        <v>25</v>
      </c>
      <c r="B38" s="144"/>
      <c r="C38" s="144"/>
      <c r="D38" s="8">
        <v>160</v>
      </c>
      <c r="E38" s="8">
        <v>99</v>
      </c>
      <c r="F38" s="8">
        <v>77</v>
      </c>
      <c r="G38" s="8">
        <v>62</v>
      </c>
      <c r="H38" s="8">
        <v>54</v>
      </c>
      <c r="I38" s="241"/>
      <c r="J38" s="242"/>
      <c r="L38" s="45"/>
      <c r="M38" s="48"/>
    </row>
    <row r="39" spans="1:13" s="13" customFormat="1" ht="15" customHeight="1">
      <c r="A39" s="127" t="s">
        <v>26</v>
      </c>
      <c r="B39" s="144"/>
      <c r="C39" s="144"/>
      <c r="D39" s="8">
        <v>188</v>
      </c>
      <c r="E39" s="8">
        <v>117</v>
      </c>
      <c r="F39" s="8">
        <v>90</v>
      </c>
      <c r="G39" s="8">
        <v>73</v>
      </c>
      <c r="H39" s="8">
        <v>64</v>
      </c>
      <c r="I39" s="241"/>
      <c r="J39" s="242"/>
      <c r="L39" s="45"/>
      <c r="M39" s="48"/>
    </row>
    <row r="40" spans="1:13" s="13" customFormat="1" ht="15" customHeight="1">
      <c r="A40" s="127" t="s">
        <v>27</v>
      </c>
      <c r="B40" s="144"/>
      <c r="C40" s="144"/>
      <c r="D40" s="8">
        <v>206</v>
      </c>
      <c r="E40" s="8">
        <v>128</v>
      </c>
      <c r="F40" s="8">
        <v>99</v>
      </c>
      <c r="G40" s="8">
        <v>80</v>
      </c>
      <c r="H40" s="8">
        <v>70</v>
      </c>
      <c r="I40" s="241"/>
      <c r="J40" s="242"/>
      <c r="L40" s="45"/>
      <c r="M40" s="48"/>
    </row>
    <row r="41" spans="1:13" s="13" customFormat="1" ht="15" customHeight="1">
      <c r="A41" s="127" t="s">
        <v>28</v>
      </c>
      <c r="B41" s="144"/>
      <c r="C41" s="144"/>
      <c r="D41" s="8">
        <v>219</v>
      </c>
      <c r="E41" s="8">
        <v>135</v>
      </c>
      <c r="F41" s="8">
        <v>105</v>
      </c>
      <c r="G41" s="8">
        <v>85</v>
      </c>
      <c r="H41" s="8">
        <v>74</v>
      </c>
      <c r="I41" s="241"/>
      <c r="J41" s="242"/>
      <c r="L41" s="45"/>
      <c r="M41" s="48"/>
    </row>
    <row r="42" spans="1:13" s="13" customFormat="1" ht="15" customHeight="1">
      <c r="A42" s="149" t="s">
        <v>30</v>
      </c>
      <c r="B42" s="150"/>
      <c r="C42" s="150"/>
      <c r="D42" s="150"/>
      <c r="E42" s="150"/>
      <c r="F42" s="150"/>
      <c r="G42" s="150"/>
      <c r="H42" s="150"/>
      <c r="I42" s="241"/>
      <c r="J42" s="242"/>
      <c r="L42" s="45"/>
      <c r="M42" s="49"/>
    </row>
    <row r="43" spans="1:13" s="13" customFormat="1" ht="15" customHeight="1">
      <c r="A43" s="127" t="s">
        <v>25</v>
      </c>
      <c r="B43" s="144"/>
      <c r="C43" s="144"/>
      <c r="D43" s="8">
        <f>D38*1.1</f>
        <v>176</v>
      </c>
      <c r="E43" s="8">
        <f>E38*1.1</f>
        <v>108.9</v>
      </c>
      <c r="F43" s="8">
        <f>F38*1.1</f>
        <v>84.7</v>
      </c>
      <c r="G43" s="8">
        <f>G38*1.1</f>
        <v>68.2</v>
      </c>
      <c r="H43" s="8">
        <f>H38*1.1</f>
        <v>59.400000000000006</v>
      </c>
      <c r="I43" s="241"/>
      <c r="J43" s="242"/>
      <c r="L43" s="45"/>
      <c r="M43" s="48"/>
    </row>
    <row r="44" spans="1:13" s="13" customFormat="1" ht="15" customHeight="1">
      <c r="A44" s="127" t="s">
        <v>26</v>
      </c>
      <c r="B44" s="144"/>
      <c r="C44" s="144"/>
      <c r="D44" s="8">
        <f aca="true" t="shared" si="0" ref="D44:F45">D39*1.1</f>
        <v>206.8</v>
      </c>
      <c r="E44" s="8">
        <f t="shared" si="0"/>
        <v>128.70000000000002</v>
      </c>
      <c r="F44" s="8">
        <f t="shared" si="0"/>
        <v>99.00000000000001</v>
      </c>
      <c r="G44" s="8">
        <f aca="true" t="shared" si="1" ref="G44:H46">G39*1.1</f>
        <v>80.30000000000001</v>
      </c>
      <c r="H44" s="8">
        <f t="shared" si="1"/>
        <v>70.4</v>
      </c>
      <c r="I44" s="241"/>
      <c r="J44" s="242"/>
      <c r="L44" s="45"/>
      <c r="M44" s="48"/>
    </row>
    <row r="45" spans="1:13" s="13" customFormat="1" ht="15" customHeight="1">
      <c r="A45" s="127" t="s">
        <v>27</v>
      </c>
      <c r="B45" s="144"/>
      <c r="C45" s="144"/>
      <c r="D45" s="8">
        <f t="shared" si="0"/>
        <v>226.60000000000002</v>
      </c>
      <c r="E45" s="8">
        <f t="shared" si="0"/>
        <v>140.8</v>
      </c>
      <c r="F45" s="8">
        <f t="shared" si="0"/>
        <v>108.9</v>
      </c>
      <c r="G45" s="8">
        <f t="shared" si="1"/>
        <v>88</v>
      </c>
      <c r="H45" s="8">
        <f t="shared" si="1"/>
        <v>77</v>
      </c>
      <c r="I45" s="241"/>
      <c r="J45" s="242"/>
      <c r="L45" s="45"/>
      <c r="M45" s="48"/>
    </row>
    <row r="46" spans="1:13" s="13" customFormat="1" ht="15" customHeight="1">
      <c r="A46" s="127" t="s">
        <v>28</v>
      </c>
      <c r="B46" s="144"/>
      <c r="C46" s="144"/>
      <c r="D46" s="8">
        <f>D41*1.1</f>
        <v>240.9</v>
      </c>
      <c r="E46" s="8">
        <f>E41*1.1</f>
        <v>148.5</v>
      </c>
      <c r="F46" s="8">
        <f>F41*1.1</f>
        <v>115.50000000000001</v>
      </c>
      <c r="G46" s="8">
        <f t="shared" si="1"/>
        <v>93.50000000000001</v>
      </c>
      <c r="H46" s="8">
        <f t="shared" si="1"/>
        <v>81.4</v>
      </c>
      <c r="I46" s="241"/>
      <c r="J46" s="242"/>
      <c r="L46" s="45"/>
      <c r="M46" s="48"/>
    </row>
    <row r="47" spans="1:13" s="13" customFormat="1" ht="15" customHeight="1">
      <c r="A47" s="149" t="s">
        <v>31</v>
      </c>
      <c r="B47" s="150"/>
      <c r="C47" s="150"/>
      <c r="D47" s="150"/>
      <c r="E47" s="150"/>
      <c r="F47" s="150"/>
      <c r="G47" s="150"/>
      <c r="H47" s="150"/>
      <c r="I47" s="241"/>
      <c r="J47" s="242"/>
      <c r="L47" s="45"/>
      <c r="M47" s="49"/>
    </row>
    <row r="48" spans="1:13" s="13" customFormat="1" ht="15" customHeight="1">
      <c r="A48" s="127" t="s">
        <v>25</v>
      </c>
      <c r="B48" s="144"/>
      <c r="C48" s="144"/>
      <c r="D48" s="8">
        <f>D38*1.2</f>
        <v>192</v>
      </c>
      <c r="E48" s="8">
        <f>E38*1.2</f>
        <v>118.8</v>
      </c>
      <c r="F48" s="8">
        <f>F38*1.2</f>
        <v>92.39999999999999</v>
      </c>
      <c r="G48" s="8">
        <f>G38*1.2</f>
        <v>74.39999999999999</v>
      </c>
      <c r="H48" s="8">
        <f>H38*1.2</f>
        <v>64.8</v>
      </c>
      <c r="I48" s="241"/>
      <c r="J48" s="242"/>
      <c r="L48" s="45"/>
      <c r="M48" s="48"/>
    </row>
    <row r="49" spans="1:13" s="13" customFormat="1" ht="15" customHeight="1">
      <c r="A49" s="127" t="s">
        <v>26</v>
      </c>
      <c r="B49" s="144"/>
      <c r="C49" s="144"/>
      <c r="D49" s="8">
        <f aca="true" t="shared" si="2" ref="D49:F51">D39*1.2</f>
        <v>225.6</v>
      </c>
      <c r="E49" s="8">
        <f t="shared" si="2"/>
        <v>140.4</v>
      </c>
      <c r="F49" s="8">
        <f t="shared" si="2"/>
        <v>108</v>
      </c>
      <c r="G49" s="8">
        <f aca="true" t="shared" si="3" ref="G49:H51">G39*1.2</f>
        <v>87.6</v>
      </c>
      <c r="H49" s="8">
        <f t="shared" si="3"/>
        <v>76.8</v>
      </c>
      <c r="I49" s="241"/>
      <c r="J49" s="242"/>
      <c r="L49" s="45"/>
      <c r="M49" s="48"/>
    </row>
    <row r="50" spans="1:13" s="13" customFormat="1" ht="15" customHeight="1">
      <c r="A50" s="127" t="s">
        <v>27</v>
      </c>
      <c r="B50" s="144"/>
      <c r="C50" s="144"/>
      <c r="D50" s="8">
        <f t="shared" si="2"/>
        <v>247.2</v>
      </c>
      <c r="E50" s="8">
        <f t="shared" si="2"/>
        <v>153.6</v>
      </c>
      <c r="F50" s="8">
        <f t="shared" si="2"/>
        <v>118.8</v>
      </c>
      <c r="G50" s="8">
        <f t="shared" si="3"/>
        <v>96</v>
      </c>
      <c r="H50" s="8">
        <f t="shared" si="3"/>
        <v>84</v>
      </c>
      <c r="I50" s="241"/>
      <c r="J50" s="242"/>
      <c r="L50" s="45"/>
      <c r="M50" s="48"/>
    </row>
    <row r="51" spans="1:13" s="13" customFormat="1" ht="15" customHeight="1">
      <c r="A51" s="127" t="s">
        <v>28</v>
      </c>
      <c r="B51" s="144"/>
      <c r="C51" s="144"/>
      <c r="D51" s="8">
        <f t="shared" si="2"/>
        <v>262.8</v>
      </c>
      <c r="E51" s="8">
        <f t="shared" si="2"/>
        <v>162</v>
      </c>
      <c r="F51" s="8">
        <f t="shared" si="2"/>
        <v>126</v>
      </c>
      <c r="G51" s="8">
        <f t="shared" si="3"/>
        <v>102</v>
      </c>
      <c r="H51" s="8">
        <f t="shared" si="3"/>
        <v>88.8</v>
      </c>
      <c r="I51" s="241"/>
      <c r="J51" s="242"/>
      <c r="L51" s="45"/>
      <c r="M51" s="48"/>
    </row>
    <row r="52" spans="1:13" s="13" customFormat="1" ht="15" customHeight="1">
      <c r="A52" s="149" t="s">
        <v>50</v>
      </c>
      <c r="B52" s="150"/>
      <c r="C52" s="150"/>
      <c r="D52" s="150"/>
      <c r="E52" s="150"/>
      <c r="F52" s="150"/>
      <c r="G52" s="150"/>
      <c r="H52" s="150"/>
      <c r="I52" s="241"/>
      <c r="J52" s="242"/>
      <c r="L52" s="45"/>
      <c r="M52" s="49"/>
    </row>
    <row r="53" spans="1:13" s="13" customFormat="1" ht="15" customHeight="1">
      <c r="A53" s="127" t="s">
        <v>25</v>
      </c>
      <c r="B53" s="144"/>
      <c r="C53" s="144"/>
      <c r="D53" s="8">
        <f>D38*1.4</f>
        <v>224</v>
      </c>
      <c r="E53" s="8">
        <f>E38*1.4</f>
        <v>138.6</v>
      </c>
      <c r="F53" s="8">
        <f>F38*1.4</f>
        <v>107.8</v>
      </c>
      <c r="G53" s="8">
        <f>G38*1.4</f>
        <v>86.8</v>
      </c>
      <c r="H53" s="8">
        <f>H38*1.4</f>
        <v>75.6</v>
      </c>
      <c r="I53" s="241"/>
      <c r="J53" s="242"/>
      <c r="L53" s="45"/>
      <c r="M53" s="48"/>
    </row>
    <row r="54" spans="1:13" s="13" customFormat="1" ht="15" customHeight="1">
      <c r="A54" s="127" t="s">
        <v>26</v>
      </c>
      <c r="B54" s="144"/>
      <c r="C54" s="144"/>
      <c r="D54" s="8">
        <f aca="true" t="shared" si="4" ref="D54:H56">D39*1.4</f>
        <v>263.2</v>
      </c>
      <c r="E54" s="8">
        <f t="shared" si="4"/>
        <v>163.79999999999998</v>
      </c>
      <c r="F54" s="8">
        <f t="shared" si="4"/>
        <v>125.99999999999999</v>
      </c>
      <c r="G54" s="8">
        <f t="shared" si="4"/>
        <v>102.19999999999999</v>
      </c>
      <c r="H54" s="8">
        <f t="shared" si="4"/>
        <v>89.6</v>
      </c>
      <c r="I54" s="241"/>
      <c r="J54" s="242"/>
      <c r="L54" s="45"/>
      <c r="M54" s="48"/>
    </row>
    <row r="55" spans="1:13" s="13" customFormat="1" ht="15" customHeight="1">
      <c r="A55" s="127" t="s">
        <v>27</v>
      </c>
      <c r="B55" s="144"/>
      <c r="C55" s="144"/>
      <c r="D55" s="8">
        <f t="shared" si="4"/>
        <v>288.4</v>
      </c>
      <c r="E55" s="8">
        <f t="shared" si="4"/>
        <v>179.2</v>
      </c>
      <c r="F55" s="8">
        <f t="shared" si="4"/>
        <v>138.6</v>
      </c>
      <c r="G55" s="8">
        <f t="shared" si="4"/>
        <v>112</v>
      </c>
      <c r="H55" s="8">
        <f t="shared" si="4"/>
        <v>98</v>
      </c>
      <c r="I55" s="241"/>
      <c r="J55" s="242"/>
      <c r="L55" s="45"/>
      <c r="M55" s="48"/>
    </row>
    <row r="56" spans="1:13" s="13" customFormat="1" ht="15" customHeight="1">
      <c r="A56" s="127" t="s">
        <v>28</v>
      </c>
      <c r="B56" s="144"/>
      <c r="C56" s="144"/>
      <c r="D56" s="8">
        <f t="shared" si="4"/>
        <v>306.59999999999997</v>
      </c>
      <c r="E56" s="8">
        <f t="shared" si="4"/>
        <v>189</v>
      </c>
      <c r="F56" s="8">
        <f t="shared" si="4"/>
        <v>147</v>
      </c>
      <c r="G56" s="8">
        <f t="shared" si="4"/>
        <v>118.99999999999999</v>
      </c>
      <c r="H56" s="8">
        <f t="shared" si="4"/>
        <v>103.6</v>
      </c>
      <c r="I56" s="241"/>
      <c r="J56" s="242"/>
      <c r="L56" s="45"/>
      <c r="M56" s="48"/>
    </row>
    <row r="57" spans="1:13" s="13" customFormat="1" ht="15" customHeight="1">
      <c r="A57" s="149" t="s">
        <v>51</v>
      </c>
      <c r="B57" s="150"/>
      <c r="C57" s="150"/>
      <c r="D57" s="150"/>
      <c r="E57" s="150"/>
      <c r="F57" s="150"/>
      <c r="G57" s="150"/>
      <c r="H57" s="150"/>
      <c r="I57" s="241"/>
      <c r="J57" s="242"/>
      <c r="L57" s="45"/>
      <c r="M57" s="49"/>
    </row>
    <row r="58" spans="1:13" s="13" customFormat="1" ht="15" customHeight="1">
      <c r="A58" s="127" t="s">
        <v>25</v>
      </c>
      <c r="B58" s="144"/>
      <c r="C58" s="144"/>
      <c r="D58" s="8">
        <f>D38*1.5</f>
        <v>240</v>
      </c>
      <c r="E58" s="8">
        <f>E38*1.5</f>
        <v>148.5</v>
      </c>
      <c r="F58" s="8">
        <f>F38*1.5</f>
        <v>115.5</v>
      </c>
      <c r="G58" s="8">
        <f>G38*1.5</f>
        <v>93</v>
      </c>
      <c r="H58" s="8">
        <f>H38*1.5</f>
        <v>81</v>
      </c>
      <c r="I58" s="241"/>
      <c r="J58" s="242"/>
      <c r="L58" s="45"/>
      <c r="M58" s="48"/>
    </row>
    <row r="59" spans="1:13" s="13" customFormat="1" ht="15" customHeight="1">
      <c r="A59" s="127" t="s">
        <v>26</v>
      </c>
      <c r="B59" s="144"/>
      <c r="C59" s="144"/>
      <c r="D59" s="8">
        <f aca="true" t="shared" si="5" ref="D59:H61">D39*1.5</f>
        <v>282</v>
      </c>
      <c r="E59" s="8">
        <f t="shared" si="5"/>
        <v>175.5</v>
      </c>
      <c r="F59" s="8">
        <f t="shared" si="5"/>
        <v>135</v>
      </c>
      <c r="G59" s="8">
        <f t="shared" si="5"/>
        <v>109.5</v>
      </c>
      <c r="H59" s="8">
        <f t="shared" si="5"/>
        <v>96</v>
      </c>
      <c r="I59" s="241"/>
      <c r="J59" s="242"/>
      <c r="L59" s="45"/>
      <c r="M59" s="48"/>
    </row>
    <row r="60" spans="1:13" s="13" customFormat="1" ht="15" customHeight="1">
      <c r="A60" s="127" t="s">
        <v>27</v>
      </c>
      <c r="B60" s="144"/>
      <c r="C60" s="144"/>
      <c r="D60" s="8">
        <f t="shared" si="5"/>
        <v>309</v>
      </c>
      <c r="E60" s="8">
        <f t="shared" si="5"/>
        <v>192</v>
      </c>
      <c r="F60" s="8">
        <f t="shared" si="5"/>
        <v>148.5</v>
      </c>
      <c r="G60" s="8">
        <f t="shared" si="5"/>
        <v>120</v>
      </c>
      <c r="H60" s="8">
        <f t="shared" si="5"/>
        <v>105</v>
      </c>
      <c r="I60" s="241"/>
      <c r="J60" s="242"/>
      <c r="L60" s="45"/>
      <c r="M60" s="48"/>
    </row>
    <row r="61" spans="1:13" s="13" customFormat="1" ht="15" customHeight="1" thickBot="1">
      <c r="A61" s="147" t="s">
        <v>28</v>
      </c>
      <c r="B61" s="148"/>
      <c r="C61" s="148"/>
      <c r="D61" s="33">
        <f t="shared" si="5"/>
        <v>328.5</v>
      </c>
      <c r="E61" s="33">
        <f t="shared" si="5"/>
        <v>202.5</v>
      </c>
      <c r="F61" s="33">
        <f t="shared" si="5"/>
        <v>157.5</v>
      </c>
      <c r="G61" s="33">
        <f t="shared" si="5"/>
        <v>127.5</v>
      </c>
      <c r="H61" s="33">
        <f t="shared" si="5"/>
        <v>111</v>
      </c>
      <c r="I61" s="243"/>
      <c r="J61" s="244"/>
      <c r="L61" s="45"/>
      <c r="M61" s="48"/>
    </row>
    <row r="62" spans="11:13" s="3" customFormat="1" ht="12.75">
      <c r="K62" s="24"/>
      <c r="L62" s="50"/>
      <c r="M62" s="51"/>
    </row>
  </sheetData>
  <sheetProtection/>
  <mergeCells count="111">
    <mergeCell ref="G32:H32"/>
    <mergeCell ref="D35:H35"/>
    <mergeCell ref="I34:J35"/>
    <mergeCell ref="I36:J61"/>
    <mergeCell ref="A42:H42"/>
    <mergeCell ref="K33:L33"/>
    <mergeCell ref="A32:C32"/>
    <mergeCell ref="E32:F32"/>
    <mergeCell ref="A37:H37"/>
    <mergeCell ref="A47:H47"/>
    <mergeCell ref="K27:L28"/>
    <mergeCell ref="G29:H29"/>
    <mergeCell ref="A20:C20"/>
    <mergeCell ref="A27:C29"/>
    <mergeCell ref="G31:H31"/>
    <mergeCell ref="E27:J27"/>
    <mergeCell ref="G28:H28"/>
    <mergeCell ref="E30:F30"/>
    <mergeCell ref="G30:H30"/>
    <mergeCell ref="A56:C56"/>
    <mergeCell ref="A57:H57"/>
    <mergeCell ref="J9:J10"/>
    <mergeCell ref="F21:H22"/>
    <mergeCell ref="I21:I22"/>
    <mergeCell ref="J21:L22"/>
    <mergeCell ref="A16:C17"/>
    <mergeCell ref="K29:L32"/>
    <mergeCell ref="D16:D18"/>
    <mergeCell ref="E16:H16"/>
    <mergeCell ref="G5:H5"/>
    <mergeCell ref="F15:H15"/>
    <mergeCell ref="F17:H20"/>
    <mergeCell ref="A5:A8"/>
    <mergeCell ref="B13:B14"/>
    <mergeCell ref="B5:B8"/>
    <mergeCell ref="A9:A12"/>
    <mergeCell ref="B9:B12"/>
    <mergeCell ref="E19:E20"/>
    <mergeCell ref="A15:C15"/>
    <mergeCell ref="I17:I18"/>
    <mergeCell ref="I3:J3"/>
    <mergeCell ref="J17:L20"/>
    <mergeCell ref="I19:I20"/>
    <mergeCell ref="J6:J8"/>
    <mergeCell ref="K3:L4"/>
    <mergeCell ref="K6:L10"/>
    <mergeCell ref="I9:I10"/>
    <mergeCell ref="G6:H10"/>
    <mergeCell ref="G11:H12"/>
    <mergeCell ref="K13:L14"/>
    <mergeCell ref="K11:L12"/>
    <mergeCell ref="E9:E10"/>
    <mergeCell ref="I16:L16"/>
    <mergeCell ref="J15:L15"/>
    <mergeCell ref="D34:H34"/>
    <mergeCell ref="A18:C18"/>
    <mergeCell ref="G3:H4"/>
    <mergeCell ref="D3:D4"/>
    <mergeCell ref="E3:F3"/>
    <mergeCell ref="G13:H14"/>
    <mergeCell ref="A19:C19"/>
    <mergeCell ref="D19:D20"/>
    <mergeCell ref="G33:H33"/>
    <mergeCell ref="E29:F29"/>
    <mergeCell ref="A58:C58"/>
    <mergeCell ref="A59:C59"/>
    <mergeCell ref="E21:E22"/>
    <mergeCell ref="D21:D22"/>
    <mergeCell ref="A22:C22"/>
    <mergeCell ref="E33:F33"/>
    <mergeCell ref="A40:C40"/>
    <mergeCell ref="A44:C44"/>
    <mergeCell ref="A48:C48"/>
    <mergeCell ref="A30:C30"/>
    <mergeCell ref="A60:C60"/>
    <mergeCell ref="A61:C61"/>
    <mergeCell ref="A51:C51"/>
    <mergeCell ref="A52:H52"/>
    <mergeCell ref="A53:C53"/>
    <mergeCell ref="A46:C46"/>
    <mergeCell ref="A55:C55"/>
    <mergeCell ref="A49:C49"/>
    <mergeCell ref="A50:C50"/>
    <mergeCell ref="A54:C54"/>
    <mergeCell ref="A45:C45"/>
    <mergeCell ref="A39:C39"/>
    <mergeCell ref="A38:C38"/>
    <mergeCell ref="A43:C43"/>
    <mergeCell ref="A41:C41"/>
    <mergeCell ref="A31:C31"/>
    <mergeCell ref="A34:C36"/>
    <mergeCell ref="C1:K1"/>
    <mergeCell ref="C23:K23"/>
    <mergeCell ref="A33:C33"/>
    <mergeCell ref="E28:F28"/>
    <mergeCell ref="E31:F31"/>
    <mergeCell ref="D27:D28"/>
    <mergeCell ref="A3:A4"/>
    <mergeCell ref="K5:L5"/>
    <mergeCell ref="I6:I8"/>
    <mergeCell ref="D6:D8"/>
    <mergeCell ref="B3:B4"/>
    <mergeCell ref="C25:K25"/>
    <mergeCell ref="A21:C21"/>
    <mergeCell ref="C3:C4"/>
    <mergeCell ref="E6:E8"/>
    <mergeCell ref="F6:F8"/>
    <mergeCell ref="F9:F10"/>
    <mergeCell ref="A13:A14"/>
    <mergeCell ref="D9:D10"/>
    <mergeCell ref="E17:E18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0" customWidth="1"/>
    <col min="10" max="10" width="13.00390625" style="0" customWidth="1"/>
    <col min="11" max="12" width="10.8515625" style="21" customWidth="1"/>
    <col min="13" max="13" width="13.00390625" style="0" customWidth="1"/>
  </cols>
  <sheetData>
    <row r="1" spans="3:12" ht="23.25" customHeight="1">
      <c r="C1" s="118" t="s">
        <v>116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15" customHeight="1">
      <c r="A3" s="137" t="s">
        <v>36</v>
      </c>
      <c r="B3" s="116" t="s">
        <v>7</v>
      </c>
      <c r="C3" s="116" t="s">
        <v>0</v>
      </c>
      <c r="D3" s="116" t="s">
        <v>5</v>
      </c>
      <c r="E3" s="250" t="s">
        <v>6</v>
      </c>
      <c r="F3" s="251"/>
      <c r="G3" s="252" t="s">
        <v>34</v>
      </c>
      <c r="H3" s="253"/>
      <c r="I3" s="160" t="s">
        <v>6</v>
      </c>
      <c r="J3" s="158"/>
      <c r="K3" s="194" t="s">
        <v>34</v>
      </c>
      <c r="L3" s="195"/>
    </row>
    <row r="4" spans="1:12" ht="30" customHeight="1" thickBot="1">
      <c r="A4" s="138"/>
      <c r="B4" s="117"/>
      <c r="C4" s="117"/>
      <c r="D4" s="117"/>
      <c r="E4" s="31" t="s">
        <v>57</v>
      </c>
      <c r="F4" s="32" t="s">
        <v>58</v>
      </c>
      <c r="G4" s="254"/>
      <c r="H4" s="255"/>
      <c r="I4" s="41" t="s">
        <v>83</v>
      </c>
      <c r="J4" s="32" t="s">
        <v>84</v>
      </c>
      <c r="K4" s="196"/>
      <c r="L4" s="197"/>
    </row>
    <row r="5" spans="1:12" ht="90.75" customHeight="1">
      <c r="A5" s="202" t="s">
        <v>8</v>
      </c>
      <c r="B5" s="204" t="s">
        <v>10</v>
      </c>
      <c r="C5" s="30" t="s">
        <v>35</v>
      </c>
      <c r="D5" s="7" t="s">
        <v>9</v>
      </c>
      <c r="E5" s="25">
        <v>1332.94</v>
      </c>
      <c r="F5" s="14">
        <v>1366.38</v>
      </c>
      <c r="G5" s="268" t="s">
        <v>59</v>
      </c>
      <c r="H5" s="269"/>
      <c r="I5" s="52">
        <v>1366.38</v>
      </c>
      <c r="J5" s="53">
        <v>1460.34</v>
      </c>
      <c r="K5" s="139" t="s">
        <v>88</v>
      </c>
      <c r="L5" s="140"/>
    </row>
    <row r="6" spans="1:12" ht="15" customHeight="1">
      <c r="A6" s="202"/>
      <c r="B6" s="204"/>
      <c r="C6" s="15"/>
      <c r="D6" s="129" t="s">
        <v>9</v>
      </c>
      <c r="E6" s="60">
        <v>1329.61</v>
      </c>
      <c r="F6" s="62">
        <v>1329.61</v>
      </c>
      <c r="G6" s="260" t="s">
        <v>61</v>
      </c>
      <c r="H6" s="261"/>
      <c r="I6" s="256">
        <v>1366.38</v>
      </c>
      <c r="J6" s="258">
        <v>1460.34</v>
      </c>
      <c r="K6" s="129" t="s">
        <v>85</v>
      </c>
      <c r="L6" s="174"/>
    </row>
    <row r="7" spans="1:12" ht="15" customHeight="1">
      <c r="A7" s="202"/>
      <c r="B7" s="204"/>
      <c r="C7" s="2" t="s">
        <v>11</v>
      </c>
      <c r="D7" s="129"/>
      <c r="E7" s="25"/>
      <c r="F7" s="14"/>
      <c r="G7" s="262"/>
      <c r="H7" s="263"/>
      <c r="I7" s="266"/>
      <c r="J7" s="267"/>
      <c r="K7" s="129"/>
      <c r="L7" s="174"/>
    </row>
    <row r="8" spans="1:12" ht="15" customHeight="1">
      <c r="A8" s="203"/>
      <c r="B8" s="205"/>
      <c r="C8" s="16" t="s">
        <v>60</v>
      </c>
      <c r="D8" s="129"/>
      <c r="E8" s="61"/>
      <c r="F8" s="63"/>
      <c r="G8" s="262"/>
      <c r="H8" s="263"/>
      <c r="I8" s="257"/>
      <c r="J8" s="259"/>
      <c r="K8" s="129"/>
      <c r="L8" s="174"/>
    </row>
    <row r="9" spans="1:12" ht="15" customHeight="1">
      <c r="A9" s="206" t="s">
        <v>14</v>
      </c>
      <c r="B9" s="207" t="s">
        <v>53</v>
      </c>
      <c r="C9" s="36" t="s">
        <v>11</v>
      </c>
      <c r="D9" s="129" t="s">
        <v>13</v>
      </c>
      <c r="E9" s="64">
        <v>31.4</v>
      </c>
      <c r="F9" s="62">
        <v>33.81</v>
      </c>
      <c r="G9" s="262"/>
      <c r="H9" s="263"/>
      <c r="I9" s="256">
        <v>33.3</v>
      </c>
      <c r="J9" s="258">
        <v>34.6</v>
      </c>
      <c r="K9" s="129"/>
      <c r="L9" s="174"/>
    </row>
    <row r="10" spans="1:12" ht="15" customHeight="1">
      <c r="A10" s="206"/>
      <c r="B10" s="207"/>
      <c r="C10" s="36" t="s">
        <v>12</v>
      </c>
      <c r="D10" s="129"/>
      <c r="E10" s="65"/>
      <c r="F10" s="63"/>
      <c r="G10" s="264"/>
      <c r="H10" s="265"/>
      <c r="I10" s="257"/>
      <c r="J10" s="259"/>
      <c r="K10" s="129"/>
      <c r="L10" s="174"/>
    </row>
    <row r="11" spans="1:12" ht="29.25" customHeight="1">
      <c r="A11" s="206"/>
      <c r="B11" s="208"/>
      <c r="C11" s="37" t="s">
        <v>65</v>
      </c>
      <c r="D11" s="34" t="s">
        <v>13</v>
      </c>
      <c r="E11" s="9">
        <v>31.62</v>
      </c>
      <c r="F11" s="19">
        <v>33.3</v>
      </c>
      <c r="G11" s="260" t="s">
        <v>62</v>
      </c>
      <c r="H11" s="261"/>
      <c r="I11" s="54">
        <v>33.3</v>
      </c>
      <c r="J11" s="19">
        <v>34.6</v>
      </c>
      <c r="K11" s="129" t="s">
        <v>86</v>
      </c>
      <c r="L11" s="174"/>
    </row>
    <row r="12" spans="1:12" ht="30" customHeight="1">
      <c r="A12" s="206"/>
      <c r="B12" s="207"/>
      <c r="C12" s="36" t="s">
        <v>15</v>
      </c>
      <c r="D12" s="34" t="s">
        <v>13</v>
      </c>
      <c r="E12" s="9">
        <v>15.99</v>
      </c>
      <c r="F12" s="9">
        <v>19.19</v>
      </c>
      <c r="G12" s="264"/>
      <c r="H12" s="265"/>
      <c r="I12" s="54">
        <v>19.19</v>
      </c>
      <c r="J12" s="19">
        <v>20.52</v>
      </c>
      <c r="K12" s="129"/>
      <c r="L12" s="174"/>
    </row>
    <row r="13" spans="1:12" ht="30" customHeight="1">
      <c r="A13" s="127" t="s">
        <v>68</v>
      </c>
      <c r="B13" s="144"/>
      <c r="C13" s="26" t="s">
        <v>66</v>
      </c>
      <c r="D13" s="35" t="s">
        <v>16</v>
      </c>
      <c r="E13" s="17">
        <v>2.38</v>
      </c>
      <c r="F13" s="17">
        <v>2.64</v>
      </c>
      <c r="G13" s="260" t="s">
        <v>63</v>
      </c>
      <c r="H13" s="270"/>
      <c r="I13" s="55">
        <v>2.64</v>
      </c>
      <c r="J13" s="55">
        <v>2.83</v>
      </c>
      <c r="K13" s="129" t="s">
        <v>87</v>
      </c>
      <c r="L13" s="174"/>
    </row>
    <row r="14" spans="1:12" ht="30" customHeight="1">
      <c r="A14" s="128"/>
      <c r="B14" s="163"/>
      <c r="C14" s="10" t="s">
        <v>33</v>
      </c>
      <c r="D14" s="6" t="s">
        <v>16</v>
      </c>
      <c r="E14" s="14">
        <v>1.13</v>
      </c>
      <c r="F14" s="14">
        <v>1.26</v>
      </c>
      <c r="G14" s="264"/>
      <c r="H14" s="271"/>
      <c r="I14" s="53">
        <v>1.26</v>
      </c>
      <c r="J14" s="53">
        <v>1.35</v>
      </c>
      <c r="K14" s="175"/>
      <c r="L14" s="176"/>
    </row>
    <row r="15" spans="1:13" ht="30">
      <c r="A15" s="182" t="s">
        <v>0</v>
      </c>
      <c r="B15" s="183"/>
      <c r="C15" s="184"/>
      <c r="D15" s="27" t="s">
        <v>5</v>
      </c>
      <c r="E15" s="28" t="s">
        <v>6</v>
      </c>
      <c r="F15" s="179" t="s">
        <v>48</v>
      </c>
      <c r="G15" s="180"/>
      <c r="H15" s="236"/>
      <c r="I15" s="28" t="s">
        <v>6</v>
      </c>
      <c r="J15" s="179" t="s">
        <v>48</v>
      </c>
      <c r="K15" s="180"/>
      <c r="L15" s="181"/>
      <c r="M15" s="71"/>
    </row>
    <row r="16" spans="1:13" ht="15" customHeight="1">
      <c r="A16" s="119" t="s">
        <v>43</v>
      </c>
      <c r="B16" s="120"/>
      <c r="C16" s="120"/>
      <c r="D16" s="130" t="s">
        <v>42</v>
      </c>
      <c r="E16" s="177" t="s">
        <v>117</v>
      </c>
      <c r="F16" s="177"/>
      <c r="G16" s="177"/>
      <c r="H16" s="272"/>
      <c r="I16" s="177" t="s">
        <v>118</v>
      </c>
      <c r="J16" s="177"/>
      <c r="K16" s="177"/>
      <c r="L16" s="178"/>
      <c r="M16" s="72"/>
    </row>
    <row r="17" spans="1:13" ht="15" customHeight="1">
      <c r="A17" s="212"/>
      <c r="B17" s="213"/>
      <c r="C17" s="213"/>
      <c r="D17" s="130"/>
      <c r="E17" s="273">
        <v>24.68</v>
      </c>
      <c r="F17" s="185" t="s">
        <v>47</v>
      </c>
      <c r="G17" s="186"/>
      <c r="H17" s="286"/>
      <c r="I17" s="275">
        <v>26.01</v>
      </c>
      <c r="J17" s="276" t="s">
        <v>119</v>
      </c>
      <c r="K17" s="277"/>
      <c r="L17" s="278"/>
      <c r="M17" s="189"/>
    </row>
    <row r="18" spans="1:13" ht="15" customHeight="1">
      <c r="A18" s="161" t="s">
        <v>44</v>
      </c>
      <c r="B18" s="162"/>
      <c r="C18" s="162"/>
      <c r="D18" s="130"/>
      <c r="E18" s="274"/>
      <c r="F18" s="188"/>
      <c r="G18" s="189"/>
      <c r="H18" s="291"/>
      <c r="I18" s="275"/>
      <c r="J18" s="279"/>
      <c r="K18" s="280"/>
      <c r="L18" s="281"/>
      <c r="M18" s="189"/>
    </row>
    <row r="19" spans="1:13" ht="15" customHeight="1">
      <c r="A19" s="119" t="s">
        <v>40</v>
      </c>
      <c r="B19" s="120"/>
      <c r="C19" s="120"/>
      <c r="D19" s="153" t="s">
        <v>42</v>
      </c>
      <c r="E19" s="273">
        <v>24.68</v>
      </c>
      <c r="F19" s="188"/>
      <c r="G19" s="189"/>
      <c r="H19" s="291"/>
      <c r="I19" s="275">
        <v>26.01</v>
      </c>
      <c r="J19" s="279"/>
      <c r="K19" s="280"/>
      <c r="L19" s="281"/>
      <c r="M19" s="189"/>
    </row>
    <row r="20" spans="1:13" ht="15" customHeight="1">
      <c r="A20" s="161" t="s">
        <v>45</v>
      </c>
      <c r="B20" s="162"/>
      <c r="C20" s="162"/>
      <c r="D20" s="153"/>
      <c r="E20" s="274"/>
      <c r="F20" s="191"/>
      <c r="G20" s="192"/>
      <c r="H20" s="292"/>
      <c r="I20" s="275"/>
      <c r="J20" s="282"/>
      <c r="K20" s="283"/>
      <c r="L20" s="284"/>
      <c r="M20" s="189"/>
    </row>
    <row r="21" spans="1:13" ht="33.75" customHeight="1">
      <c r="A21" s="119" t="s">
        <v>41</v>
      </c>
      <c r="B21" s="120"/>
      <c r="C21" s="120"/>
      <c r="D21" s="153" t="s">
        <v>42</v>
      </c>
      <c r="E21" s="273">
        <v>8.52</v>
      </c>
      <c r="F21" s="185" t="s">
        <v>81</v>
      </c>
      <c r="G21" s="186"/>
      <c r="H21" s="286"/>
      <c r="I21" s="151">
        <v>9</v>
      </c>
      <c r="J21" s="130" t="s">
        <v>82</v>
      </c>
      <c r="K21" s="130"/>
      <c r="L21" s="210"/>
      <c r="M21" s="290"/>
    </row>
    <row r="22" spans="1:13" ht="15" customHeight="1" thickBot="1">
      <c r="A22" s="155" t="s">
        <v>46</v>
      </c>
      <c r="B22" s="156"/>
      <c r="C22" s="156"/>
      <c r="D22" s="154"/>
      <c r="E22" s="285"/>
      <c r="F22" s="287"/>
      <c r="G22" s="288"/>
      <c r="H22" s="289"/>
      <c r="I22" s="152"/>
      <c r="J22" s="209"/>
      <c r="K22" s="209"/>
      <c r="L22" s="211"/>
      <c r="M22" s="290"/>
    </row>
    <row r="23" spans="3:12" ht="14.25" customHeight="1">
      <c r="C23" s="131"/>
      <c r="D23" s="131"/>
      <c r="E23" s="131"/>
      <c r="F23" s="131"/>
      <c r="G23" s="131"/>
      <c r="H23" s="131"/>
      <c r="I23" s="131"/>
      <c r="J23" s="131"/>
      <c r="K23" s="131"/>
      <c r="L23" s="22"/>
    </row>
    <row r="24" spans="3:12" s="11" customFormat="1" ht="23.25" customHeight="1">
      <c r="C24" s="118" t="s">
        <v>32</v>
      </c>
      <c r="D24" s="118"/>
      <c r="E24" s="118"/>
      <c r="F24" s="118"/>
      <c r="G24" s="118"/>
      <c r="H24" s="118"/>
      <c r="I24" s="118"/>
      <c r="J24" s="118"/>
      <c r="K24" s="118"/>
      <c r="L24" s="20"/>
    </row>
    <row r="25" spans="11:12" s="11" customFormat="1" ht="6.75" customHeight="1" thickBot="1">
      <c r="K25" s="23"/>
      <c r="L25" s="23"/>
    </row>
    <row r="26" spans="1:12" s="11" customFormat="1" ht="30" customHeight="1">
      <c r="A26" s="224" t="s">
        <v>0</v>
      </c>
      <c r="B26" s="225"/>
      <c r="C26" s="226"/>
      <c r="D26" s="136" t="s">
        <v>98</v>
      </c>
      <c r="E26" s="233" t="s">
        <v>73</v>
      </c>
      <c r="F26" s="234"/>
      <c r="G26" s="234"/>
      <c r="H26" s="235"/>
      <c r="I26" s="220" t="s">
        <v>49</v>
      </c>
      <c r="J26" s="221"/>
      <c r="K26" s="70"/>
      <c r="L26" s="70"/>
    </row>
    <row r="27" spans="1:10" s="11" customFormat="1" ht="30" customHeight="1">
      <c r="A27" s="227"/>
      <c r="B27" s="228"/>
      <c r="C27" s="229"/>
      <c r="D27" s="134"/>
      <c r="E27" s="59" t="s">
        <v>70</v>
      </c>
      <c r="F27" s="59" t="s">
        <v>71</v>
      </c>
      <c r="G27" s="293" t="s">
        <v>78</v>
      </c>
      <c r="H27" s="294"/>
      <c r="I27" s="222"/>
      <c r="J27" s="223"/>
    </row>
    <row r="28" spans="1:10" s="11" customFormat="1" ht="44.25" customHeight="1">
      <c r="A28" s="230"/>
      <c r="B28" s="231"/>
      <c r="C28" s="232"/>
      <c r="D28" s="29" t="s">
        <v>69</v>
      </c>
      <c r="E28" s="69" t="s">
        <v>67</v>
      </c>
      <c r="F28" s="69" t="s">
        <v>72</v>
      </c>
      <c r="G28" s="295" t="s">
        <v>80</v>
      </c>
      <c r="H28" s="295"/>
      <c r="I28" s="214" t="s">
        <v>79</v>
      </c>
      <c r="J28" s="215"/>
    </row>
    <row r="29" spans="1:10" s="11" customFormat="1" ht="32.25" customHeight="1">
      <c r="A29" s="145" t="s">
        <v>2</v>
      </c>
      <c r="B29" s="146"/>
      <c r="C29" s="146"/>
      <c r="D29" s="12">
        <v>4.85</v>
      </c>
      <c r="E29" s="38">
        <v>6.79</v>
      </c>
      <c r="F29" s="38">
        <v>7.27</v>
      </c>
      <c r="G29" s="296">
        <f>D29*1.6</f>
        <v>7.76</v>
      </c>
      <c r="H29" s="296"/>
      <c r="I29" s="216"/>
      <c r="J29" s="217"/>
    </row>
    <row r="30" spans="1:10" s="11" customFormat="1" ht="32.25" customHeight="1">
      <c r="A30" s="145" t="s">
        <v>3</v>
      </c>
      <c r="B30" s="146"/>
      <c r="C30" s="146"/>
      <c r="D30" s="12">
        <v>4.01</v>
      </c>
      <c r="E30" s="38">
        <v>5.61</v>
      </c>
      <c r="F30" s="38">
        <v>6.01</v>
      </c>
      <c r="G30" s="296">
        <f>D30*1.6</f>
        <v>6.416</v>
      </c>
      <c r="H30" s="296"/>
      <c r="I30" s="216"/>
      <c r="J30" s="217"/>
    </row>
    <row r="31" spans="1:10" s="11" customFormat="1" ht="32.25" customHeight="1">
      <c r="A31" s="145" t="s">
        <v>17</v>
      </c>
      <c r="B31" s="146"/>
      <c r="C31" s="146"/>
      <c r="D31" s="12">
        <v>8.86</v>
      </c>
      <c r="E31" s="66">
        <v>12.4</v>
      </c>
      <c r="F31" s="66">
        <v>13.28</v>
      </c>
      <c r="G31" s="296">
        <f>D31*1.6</f>
        <v>14.176</v>
      </c>
      <c r="H31" s="296"/>
      <c r="I31" s="218"/>
      <c r="J31" s="219"/>
    </row>
    <row r="32" spans="1:10" s="11" customFormat="1" ht="63" customHeight="1" thickBot="1">
      <c r="A32" s="132" t="s">
        <v>103</v>
      </c>
      <c r="B32" s="133"/>
      <c r="C32" s="133"/>
      <c r="D32" s="67" t="s">
        <v>105</v>
      </c>
      <c r="E32" s="67" t="s">
        <v>107</v>
      </c>
      <c r="F32" s="67" t="s">
        <v>108</v>
      </c>
      <c r="G32" s="297" t="s">
        <v>109</v>
      </c>
      <c r="H32" s="297"/>
      <c r="I32" s="298" t="s">
        <v>110</v>
      </c>
      <c r="J32" s="299"/>
    </row>
    <row r="33" spans="1:13" s="13" customFormat="1" ht="15" customHeight="1">
      <c r="A33" s="165" t="s">
        <v>29</v>
      </c>
      <c r="B33" s="166"/>
      <c r="C33" s="167"/>
      <c r="D33" s="158" t="s">
        <v>18</v>
      </c>
      <c r="E33" s="159"/>
      <c r="F33" s="159"/>
      <c r="G33" s="159"/>
      <c r="H33" s="160"/>
      <c r="I33" s="237" t="s">
        <v>49</v>
      </c>
      <c r="J33" s="221"/>
      <c r="L33" s="45"/>
      <c r="M33" s="45"/>
    </row>
    <row r="34" spans="1:13" s="13" customFormat="1" ht="15" customHeight="1">
      <c r="A34" s="168"/>
      <c r="B34" s="169"/>
      <c r="C34" s="170"/>
      <c r="D34" s="179" t="s">
        <v>19</v>
      </c>
      <c r="E34" s="180"/>
      <c r="F34" s="180"/>
      <c r="G34" s="180"/>
      <c r="H34" s="236"/>
      <c r="I34" s="238"/>
      <c r="J34" s="223"/>
      <c r="L34" s="45"/>
      <c r="M34" s="45"/>
    </row>
    <row r="35" spans="1:13" s="13" customFormat="1" ht="30.75" customHeight="1">
      <c r="A35" s="171"/>
      <c r="B35" s="172"/>
      <c r="C35" s="173"/>
      <c r="D35" s="18" t="s">
        <v>20</v>
      </c>
      <c r="E35" s="18" t="s">
        <v>21</v>
      </c>
      <c r="F35" s="18" t="s">
        <v>22</v>
      </c>
      <c r="G35" s="18" t="s">
        <v>23</v>
      </c>
      <c r="H35" s="18" t="s">
        <v>24</v>
      </c>
      <c r="I35" s="239" t="s">
        <v>52</v>
      </c>
      <c r="J35" s="240"/>
      <c r="L35" s="45"/>
      <c r="M35" s="46"/>
    </row>
    <row r="36" spans="1:13" s="13" customFormat="1" ht="15" customHeight="1" hidden="1">
      <c r="A36" s="247" t="s">
        <v>4</v>
      </c>
      <c r="B36" s="248"/>
      <c r="C36" s="248"/>
      <c r="D36" s="248"/>
      <c r="E36" s="248"/>
      <c r="F36" s="248"/>
      <c r="G36" s="248"/>
      <c r="H36" s="249"/>
      <c r="I36" s="241"/>
      <c r="J36" s="242"/>
      <c r="L36" s="45"/>
      <c r="M36" s="47"/>
    </row>
    <row r="37" spans="1:13" s="13" customFormat="1" ht="15" customHeight="1" hidden="1">
      <c r="A37" s="127" t="s">
        <v>25</v>
      </c>
      <c r="B37" s="144"/>
      <c r="C37" s="144"/>
      <c r="D37" s="8">
        <v>160</v>
      </c>
      <c r="E37" s="8">
        <v>99</v>
      </c>
      <c r="F37" s="8">
        <v>77</v>
      </c>
      <c r="G37" s="8">
        <v>62</v>
      </c>
      <c r="H37" s="8">
        <v>54</v>
      </c>
      <c r="I37" s="241"/>
      <c r="J37" s="242"/>
      <c r="L37" s="45"/>
      <c r="M37" s="48"/>
    </row>
    <row r="38" spans="1:13" s="13" customFormat="1" ht="15" customHeight="1" hidden="1">
      <c r="A38" s="127" t="s">
        <v>26</v>
      </c>
      <c r="B38" s="144"/>
      <c r="C38" s="144"/>
      <c r="D38" s="8">
        <v>188</v>
      </c>
      <c r="E38" s="8">
        <v>117</v>
      </c>
      <c r="F38" s="8">
        <v>90</v>
      </c>
      <c r="G38" s="8">
        <v>73</v>
      </c>
      <c r="H38" s="8">
        <v>64</v>
      </c>
      <c r="I38" s="241"/>
      <c r="J38" s="242"/>
      <c r="L38" s="45"/>
      <c r="M38" s="48"/>
    </row>
    <row r="39" spans="1:13" s="13" customFormat="1" ht="15" customHeight="1" hidden="1">
      <c r="A39" s="127" t="s">
        <v>27</v>
      </c>
      <c r="B39" s="144"/>
      <c r="C39" s="144"/>
      <c r="D39" s="8">
        <v>206</v>
      </c>
      <c r="E39" s="8">
        <v>128</v>
      </c>
      <c r="F39" s="8">
        <v>99</v>
      </c>
      <c r="G39" s="8">
        <v>80</v>
      </c>
      <c r="H39" s="8">
        <v>70</v>
      </c>
      <c r="I39" s="241"/>
      <c r="J39" s="242"/>
      <c r="L39" s="45"/>
      <c r="M39" s="48"/>
    </row>
    <row r="40" spans="1:13" s="13" customFormat="1" ht="15" customHeight="1" hidden="1">
      <c r="A40" s="127" t="s">
        <v>28</v>
      </c>
      <c r="B40" s="144"/>
      <c r="C40" s="144"/>
      <c r="D40" s="8">
        <v>219</v>
      </c>
      <c r="E40" s="8">
        <v>135</v>
      </c>
      <c r="F40" s="8">
        <v>105</v>
      </c>
      <c r="G40" s="8">
        <v>85</v>
      </c>
      <c r="H40" s="8">
        <v>74</v>
      </c>
      <c r="I40" s="241"/>
      <c r="J40" s="242"/>
      <c r="L40" s="45"/>
      <c r="M40" s="48"/>
    </row>
    <row r="41" spans="1:13" s="13" customFormat="1" ht="15" customHeight="1" hidden="1">
      <c r="A41" s="149" t="s">
        <v>30</v>
      </c>
      <c r="B41" s="150"/>
      <c r="C41" s="150"/>
      <c r="D41" s="150"/>
      <c r="E41" s="150"/>
      <c r="F41" s="150"/>
      <c r="G41" s="150"/>
      <c r="H41" s="150"/>
      <c r="I41" s="241"/>
      <c r="J41" s="242"/>
      <c r="L41" s="45"/>
      <c r="M41" s="49"/>
    </row>
    <row r="42" spans="1:13" s="13" customFormat="1" ht="15" customHeight="1" hidden="1">
      <c r="A42" s="127" t="s">
        <v>25</v>
      </c>
      <c r="B42" s="144"/>
      <c r="C42" s="144"/>
      <c r="D42" s="8">
        <f>D37*1.1</f>
        <v>176</v>
      </c>
      <c r="E42" s="8">
        <f>E37*1.1</f>
        <v>108.9</v>
      </c>
      <c r="F42" s="8">
        <f>F37*1.1</f>
        <v>84.7</v>
      </c>
      <c r="G42" s="8">
        <f>G37*1.1</f>
        <v>68.2</v>
      </c>
      <c r="H42" s="8">
        <f>H37*1.1</f>
        <v>59.400000000000006</v>
      </c>
      <c r="I42" s="241"/>
      <c r="J42" s="242"/>
      <c r="L42" s="45"/>
      <c r="M42" s="48"/>
    </row>
    <row r="43" spans="1:13" s="13" customFormat="1" ht="15" customHeight="1" hidden="1">
      <c r="A43" s="127" t="s">
        <v>26</v>
      </c>
      <c r="B43" s="144"/>
      <c r="C43" s="144"/>
      <c r="D43" s="8">
        <f aca="true" t="shared" si="0" ref="D43:H45">D38*1.1</f>
        <v>206.8</v>
      </c>
      <c r="E43" s="8">
        <f t="shared" si="0"/>
        <v>128.70000000000002</v>
      </c>
      <c r="F43" s="8">
        <f t="shared" si="0"/>
        <v>99.00000000000001</v>
      </c>
      <c r="G43" s="8">
        <f t="shared" si="0"/>
        <v>80.30000000000001</v>
      </c>
      <c r="H43" s="8">
        <f t="shared" si="0"/>
        <v>70.4</v>
      </c>
      <c r="I43" s="241"/>
      <c r="J43" s="242"/>
      <c r="L43" s="45"/>
      <c r="M43" s="48"/>
    </row>
    <row r="44" spans="1:13" s="13" customFormat="1" ht="15" customHeight="1" hidden="1">
      <c r="A44" s="127" t="s">
        <v>27</v>
      </c>
      <c r="B44" s="144"/>
      <c r="C44" s="144"/>
      <c r="D44" s="8">
        <f t="shared" si="0"/>
        <v>226.60000000000002</v>
      </c>
      <c r="E44" s="8">
        <f t="shared" si="0"/>
        <v>140.8</v>
      </c>
      <c r="F44" s="8">
        <f t="shared" si="0"/>
        <v>108.9</v>
      </c>
      <c r="G44" s="8">
        <f t="shared" si="0"/>
        <v>88</v>
      </c>
      <c r="H44" s="8">
        <f t="shared" si="0"/>
        <v>77</v>
      </c>
      <c r="I44" s="241"/>
      <c r="J44" s="242"/>
      <c r="L44" s="45"/>
      <c r="M44" s="48"/>
    </row>
    <row r="45" spans="1:13" s="13" customFormat="1" ht="15" customHeight="1" hidden="1">
      <c r="A45" s="127" t="s">
        <v>28</v>
      </c>
      <c r="B45" s="144"/>
      <c r="C45" s="144"/>
      <c r="D45" s="8">
        <f>D40*1.1</f>
        <v>240.9</v>
      </c>
      <c r="E45" s="8">
        <f>E40*1.1</f>
        <v>148.5</v>
      </c>
      <c r="F45" s="8">
        <f>F40*1.1</f>
        <v>115.50000000000001</v>
      </c>
      <c r="G45" s="8">
        <f t="shared" si="0"/>
        <v>93.50000000000001</v>
      </c>
      <c r="H45" s="8">
        <f t="shared" si="0"/>
        <v>81.4</v>
      </c>
      <c r="I45" s="241"/>
      <c r="J45" s="242"/>
      <c r="L45" s="45"/>
      <c r="M45" s="48"/>
    </row>
    <row r="46" spans="1:13" s="13" customFormat="1" ht="15" customHeight="1" hidden="1">
      <c r="A46" s="149" t="s">
        <v>31</v>
      </c>
      <c r="B46" s="150"/>
      <c r="C46" s="150"/>
      <c r="D46" s="150"/>
      <c r="E46" s="150"/>
      <c r="F46" s="150"/>
      <c r="G46" s="150"/>
      <c r="H46" s="150"/>
      <c r="I46" s="241"/>
      <c r="J46" s="242"/>
      <c r="L46" s="45"/>
      <c r="M46" s="49"/>
    </row>
    <row r="47" spans="1:13" s="13" customFormat="1" ht="15" customHeight="1" hidden="1">
      <c r="A47" s="127" t="s">
        <v>25</v>
      </c>
      <c r="B47" s="144"/>
      <c r="C47" s="144"/>
      <c r="D47" s="8">
        <f>D37*1.2</f>
        <v>192</v>
      </c>
      <c r="E47" s="8">
        <f>E37*1.2</f>
        <v>118.8</v>
      </c>
      <c r="F47" s="8">
        <f>F37*1.2</f>
        <v>92.39999999999999</v>
      </c>
      <c r="G47" s="8">
        <f>G37*1.2</f>
        <v>74.39999999999999</v>
      </c>
      <c r="H47" s="8">
        <f>H37*1.2</f>
        <v>64.8</v>
      </c>
      <c r="I47" s="241"/>
      <c r="J47" s="242"/>
      <c r="L47" s="45"/>
      <c r="M47" s="48"/>
    </row>
    <row r="48" spans="1:13" s="13" customFormat="1" ht="15" customHeight="1" hidden="1">
      <c r="A48" s="127" t="s">
        <v>26</v>
      </c>
      <c r="B48" s="144"/>
      <c r="C48" s="144"/>
      <c r="D48" s="8">
        <f aca="true" t="shared" si="1" ref="D48:H50">D38*1.2</f>
        <v>225.6</v>
      </c>
      <c r="E48" s="8">
        <f t="shared" si="1"/>
        <v>140.4</v>
      </c>
      <c r="F48" s="8">
        <f t="shared" si="1"/>
        <v>108</v>
      </c>
      <c r="G48" s="8">
        <f t="shared" si="1"/>
        <v>87.6</v>
      </c>
      <c r="H48" s="8">
        <f t="shared" si="1"/>
        <v>76.8</v>
      </c>
      <c r="I48" s="241"/>
      <c r="J48" s="242"/>
      <c r="L48" s="45"/>
      <c r="M48" s="48"/>
    </row>
    <row r="49" spans="1:13" s="13" customFormat="1" ht="15" customHeight="1" hidden="1">
      <c r="A49" s="127" t="s">
        <v>27</v>
      </c>
      <c r="B49" s="144"/>
      <c r="C49" s="144"/>
      <c r="D49" s="8">
        <f t="shared" si="1"/>
        <v>247.2</v>
      </c>
      <c r="E49" s="8">
        <f t="shared" si="1"/>
        <v>153.6</v>
      </c>
      <c r="F49" s="8">
        <f t="shared" si="1"/>
        <v>118.8</v>
      </c>
      <c r="G49" s="8">
        <f t="shared" si="1"/>
        <v>96</v>
      </c>
      <c r="H49" s="8">
        <f t="shared" si="1"/>
        <v>84</v>
      </c>
      <c r="I49" s="241"/>
      <c r="J49" s="242"/>
      <c r="L49" s="45"/>
      <c r="M49" s="48"/>
    </row>
    <row r="50" spans="1:13" s="13" customFormat="1" ht="15" customHeight="1" hidden="1">
      <c r="A50" s="127" t="s">
        <v>28</v>
      </c>
      <c r="B50" s="144"/>
      <c r="C50" s="144"/>
      <c r="D50" s="8">
        <f t="shared" si="1"/>
        <v>262.8</v>
      </c>
      <c r="E50" s="8">
        <f t="shared" si="1"/>
        <v>162</v>
      </c>
      <c r="F50" s="8">
        <f t="shared" si="1"/>
        <v>126</v>
      </c>
      <c r="G50" s="8">
        <f t="shared" si="1"/>
        <v>102</v>
      </c>
      <c r="H50" s="8">
        <f t="shared" si="1"/>
        <v>88.8</v>
      </c>
      <c r="I50" s="241"/>
      <c r="J50" s="242"/>
      <c r="L50" s="45"/>
      <c r="M50" s="48"/>
    </row>
    <row r="51" spans="1:13" s="13" customFormat="1" ht="15" customHeight="1">
      <c r="A51" s="149" t="s">
        <v>50</v>
      </c>
      <c r="B51" s="150"/>
      <c r="C51" s="150"/>
      <c r="D51" s="150"/>
      <c r="E51" s="150"/>
      <c r="F51" s="150"/>
      <c r="G51" s="150"/>
      <c r="H51" s="150"/>
      <c r="I51" s="241"/>
      <c r="J51" s="242"/>
      <c r="L51" s="45"/>
      <c r="M51" s="49"/>
    </row>
    <row r="52" spans="1:13" s="13" customFormat="1" ht="15" customHeight="1">
      <c r="A52" s="127" t="s">
        <v>25</v>
      </c>
      <c r="B52" s="144"/>
      <c r="C52" s="144"/>
      <c r="D52" s="8">
        <f>D37*1.4</f>
        <v>224</v>
      </c>
      <c r="E52" s="8">
        <f>E37*1.4</f>
        <v>138.6</v>
      </c>
      <c r="F52" s="8">
        <f>F37*1.4</f>
        <v>107.8</v>
      </c>
      <c r="G52" s="8">
        <f>G37*1.4</f>
        <v>86.8</v>
      </c>
      <c r="H52" s="8">
        <f>H37*1.4</f>
        <v>75.6</v>
      </c>
      <c r="I52" s="241"/>
      <c r="J52" s="242"/>
      <c r="L52" s="45"/>
      <c r="M52" s="48"/>
    </row>
    <row r="53" spans="1:13" s="13" customFormat="1" ht="15" customHeight="1">
      <c r="A53" s="127" t="s">
        <v>26</v>
      </c>
      <c r="B53" s="144"/>
      <c r="C53" s="144"/>
      <c r="D53" s="8">
        <f aca="true" t="shared" si="2" ref="D53:H55">D38*1.4</f>
        <v>263.2</v>
      </c>
      <c r="E53" s="8">
        <f t="shared" si="2"/>
        <v>163.79999999999998</v>
      </c>
      <c r="F53" s="8">
        <f t="shared" si="2"/>
        <v>125.99999999999999</v>
      </c>
      <c r="G53" s="8">
        <f t="shared" si="2"/>
        <v>102.19999999999999</v>
      </c>
      <c r="H53" s="8">
        <f t="shared" si="2"/>
        <v>89.6</v>
      </c>
      <c r="I53" s="241"/>
      <c r="J53" s="242"/>
      <c r="L53" s="45"/>
      <c r="M53" s="48"/>
    </row>
    <row r="54" spans="1:13" s="13" customFormat="1" ht="15" customHeight="1">
      <c r="A54" s="127" t="s">
        <v>27</v>
      </c>
      <c r="B54" s="144"/>
      <c r="C54" s="144"/>
      <c r="D54" s="8">
        <f t="shared" si="2"/>
        <v>288.4</v>
      </c>
      <c r="E54" s="8">
        <f t="shared" si="2"/>
        <v>179.2</v>
      </c>
      <c r="F54" s="8">
        <f t="shared" si="2"/>
        <v>138.6</v>
      </c>
      <c r="G54" s="8">
        <f t="shared" si="2"/>
        <v>112</v>
      </c>
      <c r="H54" s="8">
        <f t="shared" si="2"/>
        <v>98</v>
      </c>
      <c r="I54" s="241"/>
      <c r="J54" s="242"/>
      <c r="L54" s="45"/>
      <c r="M54" s="48"/>
    </row>
    <row r="55" spans="1:13" s="13" customFormat="1" ht="15" customHeight="1">
      <c r="A55" s="127" t="s">
        <v>28</v>
      </c>
      <c r="B55" s="144"/>
      <c r="C55" s="144"/>
      <c r="D55" s="8">
        <f t="shared" si="2"/>
        <v>306.59999999999997</v>
      </c>
      <c r="E55" s="8">
        <f t="shared" si="2"/>
        <v>189</v>
      </c>
      <c r="F55" s="8">
        <f t="shared" si="2"/>
        <v>147</v>
      </c>
      <c r="G55" s="8">
        <f t="shared" si="2"/>
        <v>118.99999999999999</v>
      </c>
      <c r="H55" s="8">
        <f t="shared" si="2"/>
        <v>103.6</v>
      </c>
      <c r="I55" s="241"/>
      <c r="J55" s="242"/>
      <c r="L55" s="45"/>
      <c r="M55" s="48"/>
    </row>
    <row r="56" spans="1:13" s="13" customFormat="1" ht="15" customHeight="1">
      <c r="A56" s="149" t="s">
        <v>51</v>
      </c>
      <c r="B56" s="150"/>
      <c r="C56" s="150"/>
      <c r="D56" s="150"/>
      <c r="E56" s="150"/>
      <c r="F56" s="150"/>
      <c r="G56" s="150"/>
      <c r="H56" s="150"/>
      <c r="I56" s="241"/>
      <c r="J56" s="242"/>
      <c r="L56" s="45"/>
      <c r="M56" s="49"/>
    </row>
    <row r="57" spans="1:13" s="13" customFormat="1" ht="15" customHeight="1">
      <c r="A57" s="127" t="s">
        <v>25</v>
      </c>
      <c r="B57" s="144"/>
      <c r="C57" s="144"/>
      <c r="D57" s="8">
        <f>D37*1.5</f>
        <v>240</v>
      </c>
      <c r="E57" s="8">
        <f>E37*1.5</f>
        <v>148.5</v>
      </c>
      <c r="F57" s="8">
        <f>F37*1.5</f>
        <v>115.5</v>
      </c>
      <c r="G57" s="8">
        <f>G37*1.5</f>
        <v>93</v>
      </c>
      <c r="H57" s="8">
        <f>H37*1.5</f>
        <v>81</v>
      </c>
      <c r="I57" s="241"/>
      <c r="J57" s="242"/>
      <c r="L57" s="45"/>
      <c r="M57" s="48"/>
    </row>
    <row r="58" spans="1:13" s="13" customFormat="1" ht="15" customHeight="1">
      <c r="A58" s="127" t="s">
        <v>26</v>
      </c>
      <c r="B58" s="144"/>
      <c r="C58" s="144"/>
      <c r="D58" s="8">
        <f aca="true" t="shared" si="3" ref="D58:H60">D38*1.5</f>
        <v>282</v>
      </c>
      <c r="E58" s="8">
        <f t="shared" si="3"/>
        <v>175.5</v>
      </c>
      <c r="F58" s="8">
        <f t="shared" si="3"/>
        <v>135</v>
      </c>
      <c r="G58" s="8">
        <f t="shared" si="3"/>
        <v>109.5</v>
      </c>
      <c r="H58" s="8">
        <f t="shared" si="3"/>
        <v>96</v>
      </c>
      <c r="I58" s="241"/>
      <c r="J58" s="242"/>
      <c r="L58" s="45"/>
      <c r="M58" s="48"/>
    </row>
    <row r="59" spans="1:13" s="13" customFormat="1" ht="15" customHeight="1">
      <c r="A59" s="127" t="s">
        <v>27</v>
      </c>
      <c r="B59" s="144"/>
      <c r="C59" s="144"/>
      <c r="D59" s="8">
        <f t="shared" si="3"/>
        <v>309</v>
      </c>
      <c r="E59" s="8">
        <f t="shared" si="3"/>
        <v>192</v>
      </c>
      <c r="F59" s="8">
        <f t="shared" si="3"/>
        <v>148.5</v>
      </c>
      <c r="G59" s="8">
        <f t="shared" si="3"/>
        <v>120</v>
      </c>
      <c r="H59" s="8">
        <f t="shared" si="3"/>
        <v>105</v>
      </c>
      <c r="I59" s="241"/>
      <c r="J59" s="242"/>
      <c r="L59" s="45"/>
      <c r="M59" s="48"/>
    </row>
    <row r="60" spans="1:13" s="13" customFormat="1" ht="15" customHeight="1">
      <c r="A60" s="127" t="s">
        <v>28</v>
      </c>
      <c r="B60" s="144"/>
      <c r="C60" s="144"/>
      <c r="D60" s="8">
        <f t="shared" si="3"/>
        <v>328.5</v>
      </c>
      <c r="E60" s="8">
        <f t="shared" si="3"/>
        <v>202.5</v>
      </c>
      <c r="F60" s="8">
        <f t="shared" si="3"/>
        <v>157.5</v>
      </c>
      <c r="G60" s="8">
        <f t="shared" si="3"/>
        <v>127.5</v>
      </c>
      <c r="H60" s="8">
        <f t="shared" si="3"/>
        <v>111</v>
      </c>
      <c r="I60" s="241"/>
      <c r="J60" s="242"/>
      <c r="L60" s="45"/>
      <c r="M60" s="48"/>
    </row>
    <row r="61" spans="1:13" s="13" customFormat="1" ht="15" customHeight="1">
      <c r="A61" s="149" t="s">
        <v>120</v>
      </c>
      <c r="B61" s="150"/>
      <c r="C61" s="150"/>
      <c r="D61" s="150"/>
      <c r="E61" s="150"/>
      <c r="F61" s="150"/>
      <c r="G61" s="150"/>
      <c r="H61" s="150"/>
      <c r="I61" s="241"/>
      <c r="J61" s="242"/>
      <c r="L61" s="45"/>
      <c r="M61" s="49"/>
    </row>
    <row r="62" spans="1:13" s="13" customFormat="1" ht="15" customHeight="1">
      <c r="A62" s="127" t="s">
        <v>25</v>
      </c>
      <c r="B62" s="144"/>
      <c r="C62" s="144"/>
      <c r="D62" s="8">
        <f>D42*1.6</f>
        <v>281.6</v>
      </c>
      <c r="E62" s="8">
        <f>E42*1.6</f>
        <v>174.24</v>
      </c>
      <c r="F62" s="8">
        <f>F42*1.6</f>
        <v>135.52</v>
      </c>
      <c r="G62" s="8">
        <f>G42*1.6</f>
        <v>109.12</v>
      </c>
      <c r="H62" s="8">
        <f>H42*1.6</f>
        <v>95.04000000000002</v>
      </c>
      <c r="I62" s="241"/>
      <c r="J62" s="242"/>
      <c r="L62" s="45"/>
      <c r="M62" s="48"/>
    </row>
    <row r="63" spans="1:13" s="13" customFormat="1" ht="15" customHeight="1">
      <c r="A63" s="127" t="s">
        <v>26</v>
      </c>
      <c r="B63" s="144"/>
      <c r="C63" s="144"/>
      <c r="D63" s="8">
        <f aca="true" t="shared" si="4" ref="D63:H65">D43*1.6</f>
        <v>330.88000000000005</v>
      </c>
      <c r="E63" s="8">
        <f t="shared" si="4"/>
        <v>205.92000000000004</v>
      </c>
      <c r="F63" s="8">
        <f t="shared" si="4"/>
        <v>158.40000000000003</v>
      </c>
      <c r="G63" s="8">
        <f t="shared" si="4"/>
        <v>128.48000000000002</v>
      </c>
      <c r="H63" s="8">
        <f t="shared" si="4"/>
        <v>112.64000000000001</v>
      </c>
      <c r="I63" s="241"/>
      <c r="J63" s="242"/>
      <c r="L63" s="45"/>
      <c r="M63" s="48"/>
    </row>
    <row r="64" spans="1:13" s="13" customFormat="1" ht="15" customHeight="1">
      <c r="A64" s="127" t="s">
        <v>27</v>
      </c>
      <c r="B64" s="144"/>
      <c r="C64" s="144"/>
      <c r="D64" s="8">
        <f t="shared" si="4"/>
        <v>362.56000000000006</v>
      </c>
      <c r="E64" s="8">
        <f t="shared" si="4"/>
        <v>225.28000000000003</v>
      </c>
      <c r="F64" s="8">
        <f t="shared" si="4"/>
        <v>174.24</v>
      </c>
      <c r="G64" s="8">
        <f t="shared" si="4"/>
        <v>140.8</v>
      </c>
      <c r="H64" s="8">
        <f t="shared" si="4"/>
        <v>123.2</v>
      </c>
      <c r="I64" s="241"/>
      <c r="J64" s="242"/>
      <c r="L64" s="45"/>
      <c r="M64" s="48"/>
    </row>
    <row r="65" spans="1:13" s="13" customFormat="1" ht="15" customHeight="1" thickBot="1">
      <c r="A65" s="147" t="s">
        <v>28</v>
      </c>
      <c r="B65" s="148"/>
      <c r="C65" s="148"/>
      <c r="D65" s="33">
        <f t="shared" si="4"/>
        <v>385.44000000000005</v>
      </c>
      <c r="E65" s="33">
        <f t="shared" si="4"/>
        <v>237.60000000000002</v>
      </c>
      <c r="F65" s="33">
        <f t="shared" si="4"/>
        <v>184.80000000000004</v>
      </c>
      <c r="G65" s="33">
        <f t="shared" si="4"/>
        <v>149.60000000000002</v>
      </c>
      <c r="H65" s="33">
        <f t="shared" si="4"/>
        <v>130.24</v>
      </c>
      <c r="I65" s="243"/>
      <c r="J65" s="244"/>
      <c r="L65" s="45"/>
      <c r="M65" s="48"/>
    </row>
    <row r="66" spans="11:13" s="3" customFormat="1" ht="12.75">
      <c r="K66" s="24"/>
      <c r="L66" s="50"/>
      <c r="M66" s="51"/>
    </row>
    <row r="67" spans="3:11" ht="19.5" customHeight="1">
      <c r="C67" s="118" t="s">
        <v>89</v>
      </c>
      <c r="D67" s="118"/>
      <c r="E67" s="118"/>
      <c r="F67" s="118"/>
      <c r="G67" s="118"/>
      <c r="H67" s="118"/>
      <c r="I67" s="118"/>
      <c r="J67" s="118"/>
      <c r="K67" s="118"/>
    </row>
    <row r="68" ht="8.25" customHeight="1" thickBot="1"/>
    <row r="69" spans="1:12" ht="30" customHeight="1">
      <c r="A69" s="300" t="s">
        <v>0</v>
      </c>
      <c r="B69" s="301"/>
      <c r="C69" s="301"/>
      <c r="D69" s="301" t="s">
        <v>5</v>
      </c>
      <c r="E69" s="301" t="s">
        <v>102</v>
      </c>
      <c r="F69" s="301"/>
      <c r="G69" s="301" t="s">
        <v>34</v>
      </c>
      <c r="H69" s="301"/>
      <c r="I69" s="304" t="s">
        <v>93</v>
      </c>
      <c r="J69" s="305"/>
      <c r="K69" s="305"/>
      <c r="L69" s="306"/>
    </row>
    <row r="70" spans="1:12" ht="74.25" customHeight="1">
      <c r="A70" s="302"/>
      <c r="B70" s="303"/>
      <c r="C70" s="303"/>
      <c r="D70" s="303"/>
      <c r="E70" s="303"/>
      <c r="F70" s="303"/>
      <c r="G70" s="303"/>
      <c r="H70" s="303"/>
      <c r="I70" s="307" t="s">
        <v>91</v>
      </c>
      <c r="J70" s="308"/>
      <c r="K70" s="309" t="s">
        <v>92</v>
      </c>
      <c r="L70" s="310"/>
    </row>
    <row r="71" spans="1:12" ht="15" customHeight="1">
      <c r="A71" s="311" t="s">
        <v>2</v>
      </c>
      <c r="B71" s="312"/>
      <c r="C71" s="312"/>
      <c r="D71" s="130" t="s">
        <v>13</v>
      </c>
      <c r="E71" s="313" t="s">
        <v>100</v>
      </c>
      <c r="F71" s="177"/>
      <c r="G71" s="177"/>
      <c r="H71" s="177"/>
      <c r="I71" s="177"/>
      <c r="J71" s="177"/>
      <c r="K71" s="177"/>
      <c r="L71" s="178"/>
    </row>
    <row r="72" spans="1:12" ht="15" customHeight="1">
      <c r="A72" s="311"/>
      <c r="B72" s="312"/>
      <c r="C72" s="312"/>
      <c r="D72" s="130"/>
      <c r="E72" s="153">
        <v>0.009</v>
      </c>
      <c r="F72" s="314"/>
      <c r="G72" s="130" t="s">
        <v>99</v>
      </c>
      <c r="H72" s="130"/>
      <c r="I72" s="153">
        <v>17.2863</v>
      </c>
      <c r="J72" s="314"/>
      <c r="K72" s="315">
        <v>0.002171454771565315</v>
      </c>
      <c r="L72" s="316"/>
    </row>
    <row r="73" spans="1:12" ht="15" customHeight="1">
      <c r="A73" s="145" t="s">
        <v>95</v>
      </c>
      <c r="B73" s="146"/>
      <c r="C73" s="146"/>
      <c r="D73" s="130"/>
      <c r="E73" s="153">
        <v>0.009</v>
      </c>
      <c r="F73" s="314"/>
      <c r="G73" s="130"/>
      <c r="H73" s="130"/>
      <c r="I73" s="153">
        <v>17.2863</v>
      </c>
      <c r="J73" s="314"/>
      <c r="K73" s="315">
        <v>0.002171454771565315</v>
      </c>
      <c r="L73" s="316"/>
    </row>
    <row r="74" spans="1:12" ht="15" customHeight="1">
      <c r="A74" s="145" t="s">
        <v>96</v>
      </c>
      <c r="B74" s="146"/>
      <c r="C74" s="146"/>
      <c r="D74" s="56" t="s">
        <v>9</v>
      </c>
      <c r="E74" s="317" t="s">
        <v>97</v>
      </c>
      <c r="F74" s="317"/>
      <c r="G74" s="130"/>
      <c r="H74" s="130"/>
      <c r="I74" s="130"/>
      <c r="J74" s="130"/>
      <c r="K74" s="315"/>
      <c r="L74" s="316"/>
    </row>
    <row r="75" spans="1:12" ht="15" customHeight="1">
      <c r="A75" s="145" t="s">
        <v>17</v>
      </c>
      <c r="B75" s="146"/>
      <c r="C75" s="146"/>
      <c r="D75" s="56" t="s">
        <v>13</v>
      </c>
      <c r="E75" s="317" t="s">
        <v>97</v>
      </c>
      <c r="F75" s="317"/>
      <c r="G75" s="130"/>
      <c r="H75" s="130"/>
      <c r="I75" s="130"/>
      <c r="J75" s="130"/>
      <c r="K75" s="315"/>
      <c r="L75" s="316"/>
    </row>
    <row r="76" spans="1:12" ht="15" customHeight="1">
      <c r="A76" s="318" t="s">
        <v>90</v>
      </c>
      <c r="B76" s="319"/>
      <c r="C76" s="320"/>
      <c r="D76" s="130" t="s">
        <v>16</v>
      </c>
      <c r="E76" s="324">
        <v>5</v>
      </c>
      <c r="F76" s="324"/>
      <c r="G76" s="130" t="s">
        <v>94</v>
      </c>
      <c r="H76" s="130"/>
      <c r="I76" s="130">
        <v>9603.5</v>
      </c>
      <c r="J76" s="130"/>
      <c r="K76" s="330">
        <v>1.2063637619807304</v>
      </c>
      <c r="L76" s="331"/>
    </row>
    <row r="77" spans="1:12" ht="15" customHeight="1" thickBot="1">
      <c r="A77" s="321"/>
      <c r="B77" s="322"/>
      <c r="C77" s="323"/>
      <c r="D77" s="209"/>
      <c r="E77" s="325"/>
      <c r="F77" s="325"/>
      <c r="G77" s="209"/>
      <c r="H77" s="209"/>
      <c r="I77" s="209"/>
      <c r="J77" s="209"/>
      <c r="K77" s="332"/>
      <c r="L77" s="333"/>
    </row>
    <row r="78" spans="1:12" ht="15" customHeight="1">
      <c r="A78" s="161" t="s">
        <v>2</v>
      </c>
      <c r="B78" s="162"/>
      <c r="C78" s="162"/>
      <c r="D78" s="274" t="s">
        <v>13</v>
      </c>
      <c r="E78" s="334" t="s">
        <v>101</v>
      </c>
      <c r="F78" s="335"/>
      <c r="G78" s="335"/>
      <c r="H78" s="335"/>
      <c r="I78" s="335"/>
      <c r="J78" s="335"/>
      <c r="K78" s="335"/>
      <c r="L78" s="336"/>
    </row>
    <row r="79" spans="1:12" ht="15.75" customHeight="1">
      <c r="A79" s="311"/>
      <c r="B79" s="312"/>
      <c r="C79" s="312"/>
      <c r="D79" s="130"/>
      <c r="E79" s="153">
        <v>0.014</v>
      </c>
      <c r="F79" s="314"/>
      <c r="G79" s="130" t="s">
        <v>111</v>
      </c>
      <c r="H79" s="130"/>
      <c r="I79" s="153">
        <v>26.8898</v>
      </c>
      <c r="J79" s="314"/>
      <c r="K79" s="337">
        <f>I79/7960.7</f>
        <v>0.0033778185335460453</v>
      </c>
      <c r="L79" s="338"/>
    </row>
    <row r="80" spans="1:12" ht="15.75" customHeight="1">
      <c r="A80" s="145" t="s">
        <v>95</v>
      </c>
      <c r="B80" s="146"/>
      <c r="C80" s="146"/>
      <c r="D80" s="130"/>
      <c r="E80" s="153">
        <v>0.014</v>
      </c>
      <c r="F80" s="314"/>
      <c r="G80" s="130"/>
      <c r="H80" s="130"/>
      <c r="I80" s="153">
        <v>26.8898</v>
      </c>
      <c r="J80" s="314"/>
      <c r="K80" s="337">
        <f>I80/7960.7</f>
        <v>0.0033778185335460453</v>
      </c>
      <c r="L80" s="338"/>
    </row>
    <row r="81" spans="1:12" ht="63" customHeight="1">
      <c r="A81" s="145" t="s">
        <v>113</v>
      </c>
      <c r="B81" s="146"/>
      <c r="C81" s="146"/>
      <c r="D81" s="56" t="s">
        <v>9</v>
      </c>
      <c r="E81" s="339">
        <f>E80*0.05098</f>
        <v>0.0007137199999999999</v>
      </c>
      <c r="F81" s="339"/>
      <c r="G81" s="340" t="s">
        <v>114</v>
      </c>
      <c r="H81" s="340"/>
      <c r="I81" s="339">
        <f>I80*0.05098</f>
        <v>1.370842004</v>
      </c>
      <c r="J81" s="339"/>
      <c r="K81" s="339">
        <f>K80*0.05098</f>
        <v>0.00017220118884017738</v>
      </c>
      <c r="L81" s="341"/>
    </row>
    <row r="82" spans="1:12" ht="30" customHeight="1">
      <c r="A82" s="145" t="s">
        <v>17</v>
      </c>
      <c r="B82" s="146"/>
      <c r="C82" s="146"/>
      <c r="D82" s="56" t="s">
        <v>13</v>
      </c>
      <c r="E82" s="339">
        <v>0.028</v>
      </c>
      <c r="F82" s="339"/>
      <c r="G82" s="340" t="s">
        <v>112</v>
      </c>
      <c r="H82" s="340"/>
      <c r="I82" s="130">
        <v>53.7796</v>
      </c>
      <c r="J82" s="130"/>
      <c r="K82" s="337">
        <f>I82/7960.7</f>
        <v>0.006755637067092091</v>
      </c>
      <c r="L82" s="338"/>
    </row>
    <row r="83" spans="1:12" ht="14.25" customHeight="1">
      <c r="A83" s="318" t="s">
        <v>90</v>
      </c>
      <c r="B83" s="319"/>
      <c r="C83" s="320"/>
      <c r="D83" s="130" t="s">
        <v>16</v>
      </c>
      <c r="E83" s="151">
        <v>4.69</v>
      </c>
      <c r="F83" s="151"/>
      <c r="G83" s="130" t="s">
        <v>111</v>
      </c>
      <c r="H83" s="130"/>
      <c r="I83" s="130">
        <v>9008.083</v>
      </c>
      <c r="J83" s="130"/>
      <c r="K83" s="326">
        <f>I83/7960.7</f>
        <v>1.1315692087379252</v>
      </c>
      <c r="L83" s="327"/>
    </row>
    <row r="84" spans="1:12" ht="14.25" customHeight="1" thickBot="1">
      <c r="A84" s="321"/>
      <c r="B84" s="322"/>
      <c r="C84" s="323"/>
      <c r="D84" s="209"/>
      <c r="E84" s="152"/>
      <c r="F84" s="152"/>
      <c r="G84" s="209"/>
      <c r="H84" s="209"/>
      <c r="I84" s="209"/>
      <c r="J84" s="209"/>
      <c r="K84" s="328"/>
      <c r="L84" s="329"/>
    </row>
    <row r="85" spans="9:11" ht="12.75">
      <c r="I85" s="57"/>
      <c r="J85" s="57"/>
      <c r="K85" s="58"/>
    </row>
  </sheetData>
  <sheetProtection/>
  <mergeCells count="171">
    <mergeCell ref="D83:D84"/>
    <mergeCell ref="E83:F84"/>
    <mergeCell ref="M17:M18"/>
    <mergeCell ref="A82:C82"/>
    <mergeCell ref="E82:F82"/>
    <mergeCell ref="G82:H82"/>
    <mergeCell ref="I82:J82"/>
    <mergeCell ref="K82:L82"/>
    <mergeCell ref="G83:H84"/>
    <mergeCell ref="I83:J84"/>
    <mergeCell ref="I80:J80"/>
    <mergeCell ref="K80:L80"/>
    <mergeCell ref="A81:C81"/>
    <mergeCell ref="E81:F81"/>
    <mergeCell ref="G81:H81"/>
    <mergeCell ref="I81:J81"/>
    <mergeCell ref="K81:L81"/>
    <mergeCell ref="A80:C80"/>
    <mergeCell ref="E80:F80"/>
    <mergeCell ref="K83:L84"/>
    <mergeCell ref="A83:C84"/>
    <mergeCell ref="K76:L77"/>
    <mergeCell ref="A78:C79"/>
    <mergeCell ref="D78:D80"/>
    <mergeCell ref="E78:L78"/>
    <mergeCell ref="E79:F79"/>
    <mergeCell ref="G79:H80"/>
    <mergeCell ref="I79:J79"/>
    <mergeCell ref="K79:L79"/>
    <mergeCell ref="A75:C75"/>
    <mergeCell ref="E75:F75"/>
    <mergeCell ref="G75:H75"/>
    <mergeCell ref="I75:J75"/>
    <mergeCell ref="K75:L75"/>
    <mergeCell ref="A76:C77"/>
    <mergeCell ref="D76:D77"/>
    <mergeCell ref="E76:F77"/>
    <mergeCell ref="G76:H77"/>
    <mergeCell ref="I76:J77"/>
    <mergeCell ref="E73:F73"/>
    <mergeCell ref="I73:J73"/>
    <mergeCell ref="K73:L73"/>
    <mergeCell ref="A74:C74"/>
    <mergeCell ref="E74:F74"/>
    <mergeCell ref="G74:H74"/>
    <mergeCell ref="I74:J74"/>
    <mergeCell ref="K74:L74"/>
    <mergeCell ref="I70:J70"/>
    <mergeCell ref="K70:L70"/>
    <mergeCell ref="A71:C72"/>
    <mergeCell ref="D71:D73"/>
    <mergeCell ref="E71:L71"/>
    <mergeCell ref="E72:F72"/>
    <mergeCell ref="G72:H73"/>
    <mergeCell ref="I72:J72"/>
    <mergeCell ref="K72:L72"/>
    <mergeCell ref="A73:C73"/>
    <mergeCell ref="C67:K67"/>
    <mergeCell ref="A61:H61"/>
    <mergeCell ref="A62:C62"/>
    <mergeCell ref="A63:C63"/>
    <mergeCell ref="A65:C65"/>
    <mergeCell ref="A69:C70"/>
    <mergeCell ref="D69:D70"/>
    <mergeCell ref="E69:F70"/>
    <mergeCell ref="G69:H70"/>
    <mergeCell ref="I69:L69"/>
    <mergeCell ref="A55:C55"/>
    <mergeCell ref="A56:H56"/>
    <mergeCell ref="A57:C57"/>
    <mergeCell ref="A58:C58"/>
    <mergeCell ref="A59:C59"/>
    <mergeCell ref="A60:C60"/>
    <mergeCell ref="A49:C49"/>
    <mergeCell ref="A50:C50"/>
    <mergeCell ref="A51:H51"/>
    <mergeCell ref="A52:C52"/>
    <mergeCell ref="A53:C53"/>
    <mergeCell ref="A54:C54"/>
    <mergeCell ref="A64:C64"/>
    <mergeCell ref="D34:H34"/>
    <mergeCell ref="A36:H36"/>
    <mergeCell ref="A37:C37"/>
    <mergeCell ref="A38:C38"/>
    <mergeCell ref="A44:C44"/>
    <mergeCell ref="A45:C45"/>
    <mergeCell ref="A46:H46"/>
    <mergeCell ref="A47:C47"/>
    <mergeCell ref="A48:C48"/>
    <mergeCell ref="A42:C42"/>
    <mergeCell ref="A32:C32"/>
    <mergeCell ref="G32:H32"/>
    <mergeCell ref="A39:C39"/>
    <mergeCell ref="A40:C40"/>
    <mergeCell ref="I32:J32"/>
    <mergeCell ref="A33:C35"/>
    <mergeCell ref="D33:H33"/>
    <mergeCell ref="I33:J34"/>
    <mergeCell ref="I35:J65"/>
    <mergeCell ref="A43:C43"/>
    <mergeCell ref="G28:H28"/>
    <mergeCell ref="I28:J31"/>
    <mergeCell ref="A29:C29"/>
    <mergeCell ref="G29:H29"/>
    <mergeCell ref="A30:C30"/>
    <mergeCell ref="G30:H30"/>
    <mergeCell ref="A31:C31"/>
    <mergeCell ref="G31:H31"/>
    <mergeCell ref="A41:H41"/>
    <mergeCell ref="M21:M22"/>
    <mergeCell ref="F17:H20"/>
    <mergeCell ref="A22:C22"/>
    <mergeCell ref="C23:K23"/>
    <mergeCell ref="C24:K24"/>
    <mergeCell ref="A26:C28"/>
    <mergeCell ref="D26:D27"/>
    <mergeCell ref="I26:J27"/>
    <mergeCell ref="E26:H26"/>
    <mergeCell ref="G27:H27"/>
    <mergeCell ref="E19:E20"/>
    <mergeCell ref="I19:I20"/>
    <mergeCell ref="M19:M20"/>
    <mergeCell ref="A20:C20"/>
    <mergeCell ref="A21:C21"/>
    <mergeCell ref="D21:D22"/>
    <mergeCell ref="E21:E22"/>
    <mergeCell ref="F21:H22"/>
    <mergeCell ref="I21:I22"/>
    <mergeCell ref="J21:L22"/>
    <mergeCell ref="A16:C17"/>
    <mergeCell ref="D16:D18"/>
    <mergeCell ref="E16:H16"/>
    <mergeCell ref="I16:L16"/>
    <mergeCell ref="E17:E18"/>
    <mergeCell ref="I17:I18"/>
    <mergeCell ref="J17:L20"/>
    <mergeCell ref="A18:C18"/>
    <mergeCell ref="A19:C19"/>
    <mergeCell ref="D19:D20"/>
    <mergeCell ref="A15:C15"/>
    <mergeCell ref="F15:H15"/>
    <mergeCell ref="J15:L15"/>
    <mergeCell ref="B9:B12"/>
    <mergeCell ref="D9:D10"/>
    <mergeCell ref="G11:H12"/>
    <mergeCell ref="K11:L12"/>
    <mergeCell ref="A13:A14"/>
    <mergeCell ref="B13:B14"/>
    <mergeCell ref="G13:H14"/>
    <mergeCell ref="K13:L14"/>
    <mergeCell ref="G5:H5"/>
    <mergeCell ref="K5:L5"/>
    <mergeCell ref="D6:D8"/>
    <mergeCell ref="K6:L10"/>
    <mergeCell ref="B5:B8"/>
    <mergeCell ref="A9:A12"/>
    <mergeCell ref="I9:I10"/>
    <mergeCell ref="J9:J10"/>
    <mergeCell ref="G6:H10"/>
    <mergeCell ref="I6:I8"/>
    <mergeCell ref="J6:J8"/>
    <mergeCell ref="A5:A8"/>
    <mergeCell ref="C1:K1"/>
    <mergeCell ref="A3:A4"/>
    <mergeCell ref="B3:B4"/>
    <mergeCell ref="C3:C4"/>
    <mergeCell ref="D3:D4"/>
    <mergeCell ref="E3:F3"/>
    <mergeCell ref="G3:H4"/>
    <mergeCell ref="I3:J3"/>
    <mergeCell ref="K3:L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0" customWidth="1"/>
    <col min="10" max="10" width="13.00390625" style="0" customWidth="1"/>
    <col min="11" max="12" width="10.8515625" style="21" customWidth="1"/>
    <col min="13" max="13" width="13.00390625" style="0" customWidth="1"/>
  </cols>
  <sheetData>
    <row r="1" spans="3:12" ht="23.25" customHeight="1">
      <c r="C1" s="118" t="s">
        <v>121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15" customHeight="1">
      <c r="A3" s="137" t="s">
        <v>36</v>
      </c>
      <c r="B3" s="116" t="s">
        <v>7</v>
      </c>
      <c r="C3" s="116" t="s">
        <v>0</v>
      </c>
      <c r="D3" s="116" t="s">
        <v>5</v>
      </c>
      <c r="E3" s="250" t="s">
        <v>6</v>
      </c>
      <c r="F3" s="251"/>
      <c r="G3" s="252" t="s">
        <v>34</v>
      </c>
      <c r="H3" s="253"/>
      <c r="I3" s="160" t="s">
        <v>6</v>
      </c>
      <c r="J3" s="158"/>
      <c r="K3" s="194" t="s">
        <v>34</v>
      </c>
      <c r="L3" s="195"/>
    </row>
    <row r="4" spans="1:12" ht="30" customHeight="1" thickBot="1">
      <c r="A4" s="138"/>
      <c r="B4" s="117"/>
      <c r="C4" s="117"/>
      <c r="D4" s="117"/>
      <c r="E4" s="41" t="s">
        <v>83</v>
      </c>
      <c r="F4" s="32" t="s">
        <v>84</v>
      </c>
      <c r="G4" s="254"/>
      <c r="H4" s="255"/>
      <c r="I4" s="41" t="s">
        <v>122</v>
      </c>
      <c r="J4" s="32" t="s">
        <v>123</v>
      </c>
      <c r="K4" s="196"/>
      <c r="L4" s="197"/>
    </row>
    <row r="5" spans="1:12" ht="90.75" customHeight="1">
      <c r="A5" s="202" t="s">
        <v>8</v>
      </c>
      <c r="B5" s="204" t="s">
        <v>10</v>
      </c>
      <c r="C5" s="30" t="s">
        <v>35</v>
      </c>
      <c r="D5" s="7" t="s">
        <v>9</v>
      </c>
      <c r="E5" s="52">
        <v>1366.38</v>
      </c>
      <c r="F5" s="53">
        <v>1460.34</v>
      </c>
      <c r="G5" s="353" t="s">
        <v>88</v>
      </c>
      <c r="H5" s="353"/>
      <c r="I5" s="52">
        <v>1409.29</v>
      </c>
      <c r="J5" s="53">
        <v>1409.29</v>
      </c>
      <c r="K5" s="343" t="s">
        <v>126</v>
      </c>
      <c r="L5" s="344"/>
    </row>
    <row r="6" spans="1:12" ht="15" customHeight="1">
      <c r="A6" s="202"/>
      <c r="B6" s="204"/>
      <c r="C6" s="15"/>
      <c r="D6" s="129" t="s">
        <v>9</v>
      </c>
      <c r="E6" s="256">
        <v>1366.38</v>
      </c>
      <c r="F6" s="258">
        <v>1460.34</v>
      </c>
      <c r="G6" s="129" t="s">
        <v>85</v>
      </c>
      <c r="H6" s="129"/>
      <c r="I6" s="256">
        <v>1409.29</v>
      </c>
      <c r="J6" s="258">
        <v>1409.29</v>
      </c>
      <c r="K6" s="262"/>
      <c r="L6" s="345"/>
    </row>
    <row r="7" spans="1:12" ht="15" customHeight="1">
      <c r="A7" s="202"/>
      <c r="B7" s="204"/>
      <c r="C7" s="2" t="s">
        <v>11</v>
      </c>
      <c r="D7" s="129"/>
      <c r="E7" s="266"/>
      <c r="F7" s="267"/>
      <c r="G7" s="129"/>
      <c r="H7" s="129"/>
      <c r="I7" s="266"/>
      <c r="J7" s="267"/>
      <c r="K7" s="262"/>
      <c r="L7" s="345"/>
    </row>
    <row r="8" spans="1:12" ht="15" customHeight="1">
      <c r="A8" s="203"/>
      <c r="B8" s="205"/>
      <c r="C8" s="16" t="s">
        <v>60</v>
      </c>
      <c r="D8" s="129"/>
      <c r="E8" s="257"/>
      <c r="F8" s="259"/>
      <c r="G8" s="129"/>
      <c r="H8" s="129"/>
      <c r="I8" s="257"/>
      <c r="J8" s="259"/>
      <c r="K8" s="264"/>
      <c r="L8" s="346"/>
    </row>
    <row r="9" spans="1:12" ht="15" customHeight="1">
      <c r="A9" s="206" t="s">
        <v>14</v>
      </c>
      <c r="B9" s="207" t="s">
        <v>53</v>
      </c>
      <c r="C9" s="36" t="s">
        <v>11</v>
      </c>
      <c r="D9" s="129" t="s">
        <v>13</v>
      </c>
      <c r="E9" s="256">
        <v>33.3</v>
      </c>
      <c r="F9" s="258">
        <v>34.6</v>
      </c>
      <c r="G9" s="129"/>
      <c r="H9" s="129"/>
      <c r="I9" s="258">
        <v>34.6</v>
      </c>
      <c r="J9" s="258">
        <v>35.18</v>
      </c>
      <c r="K9" s="262" t="s">
        <v>127</v>
      </c>
      <c r="L9" s="345"/>
    </row>
    <row r="10" spans="1:12" ht="15" customHeight="1">
      <c r="A10" s="206"/>
      <c r="B10" s="207"/>
      <c r="C10" s="36" t="s">
        <v>12</v>
      </c>
      <c r="D10" s="129"/>
      <c r="E10" s="257"/>
      <c r="F10" s="259"/>
      <c r="G10" s="129"/>
      <c r="H10" s="129"/>
      <c r="I10" s="259"/>
      <c r="J10" s="259"/>
      <c r="K10" s="262"/>
      <c r="L10" s="345"/>
    </row>
    <row r="11" spans="1:12" ht="30" customHeight="1">
      <c r="A11" s="206"/>
      <c r="B11" s="208"/>
      <c r="C11" s="37" t="s">
        <v>65</v>
      </c>
      <c r="D11" s="34" t="s">
        <v>13</v>
      </c>
      <c r="E11" s="54">
        <v>33.3</v>
      </c>
      <c r="F11" s="19">
        <v>34.6</v>
      </c>
      <c r="G11" s="129" t="s">
        <v>86</v>
      </c>
      <c r="H11" s="129"/>
      <c r="I11" s="19">
        <v>34.6</v>
      </c>
      <c r="J11" s="19">
        <v>35.18</v>
      </c>
      <c r="K11" s="262"/>
      <c r="L11" s="345"/>
    </row>
    <row r="12" spans="1:12" ht="30" customHeight="1">
      <c r="A12" s="206"/>
      <c r="B12" s="207"/>
      <c r="C12" s="36" t="s">
        <v>15</v>
      </c>
      <c r="D12" s="34" t="s">
        <v>13</v>
      </c>
      <c r="E12" s="54">
        <v>19.19</v>
      </c>
      <c r="F12" s="19">
        <v>20.52</v>
      </c>
      <c r="G12" s="129"/>
      <c r="H12" s="129"/>
      <c r="I12" s="19">
        <v>20.52</v>
      </c>
      <c r="J12" s="19">
        <v>21.66</v>
      </c>
      <c r="K12" s="264"/>
      <c r="L12" s="346"/>
    </row>
    <row r="13" spans="1:12" ht="30" customHeight="1">
      <c r="A13" s="127" t="s">
        <v>68</v>
      </c>
      <c r="B13" s="144"/>
      <c r="C13" s="26" t="s">
        <v>66</v>
      </c>
      <c r="D13" s="35" t="s">
        <v>16</v>
      </c>
      <c r="E13" s="55">
        <v>2.64</v>
      </c>
      <c r="F13" s="55">
        <v>2.83</v>
      </c>
      <c r="G13" s="129" t="s">
        <v>87</v>
      </c>
      <c r="H13" s="129"/>
      <c r="I13" s="55">
        <v>2.83</v>
      </c>
      <c r="J13" s="55">
        <v>2.99</v>
      </c>
      <c r="K13" s="129" t="s">
        <v>128</v>
      </c>
      <c r="L13" s="174"/>
    </row>
    <row r="14" spans="1:12" ht="30" customHeight="1">
      <c r="A14" s="128"/>
      <c r="B14" s="163"/>
      <c r="C14" s="10" t="s">
        <v>33</v>
      </c>
      <c r="D14" s="6" t="s">
        <v>16</v>
      </c>
      <c r="E14" s="53">
        <v>1.26</v>
      </c>
      <c r="F14" s="53">
        <v>1.35</v>
      </c>
      <c r="G14" s="129"/>
      <c r="H14" s="129"/>
      <c r="I14" s="53">
        <v>1.35</v>
      </c>
      <c r="J14" s="53">
        <v>1.42</v>
      </c>
      <c r="K14" s="175"/>
      <c r="L14" s="176"/>
    </row>
    <row r="15" spans="1:13" ht="30">
      <c r="A15" s="182" t="s">
        <v>0</v>
      </c>
      <c r="B15" s="183"/>
      <c r="C15" s="184"/>
      <c r="D15" s="27" t="s">
        <v>5</v>
      </c>
      <c r="E15" s="28" t="s">
        <v>6</v>
      </c>
      <c r="F15" s="179" t="s">
        <v>48</v>
      </c>
      <c r="G15" s="180"/>
      <c r="H15" s="180"/>
      <c r="I15" s="28" t="s">
        <v>6</v>
      </c>
      <c r="J15" s="179" t="s">
        <v>48</v>
      </c>
      <c r="K15" s="180"/>
      <c r="L15" s="181"/>
      <c r="M15" s="71"/>
    </row>
    <row r="16" spans="1:13" ht="15" customHeight="1">
      <c r="A16" s="119" t="s">
        <v>43</v>
      </c>
      <c r="B16" s="120"/>
      <c r="C16" s="120"/>
      <c r="D16" s="130" t="s">
        <v>42</v>
      </c>
      <c r="E16" s="177" t="s">
        <v>124</v>
      </c>
      <c r="F16" s="177"/>
      <c r="G16" s="177"/>
      <c r="H16" s="177"/>
      <c r="I16" s="150" t="s">
        <v>129</v>
      </c>
      <c r="J16" s="150"/>
      <c r="K16" s="150"/>
      <c r="L16" s="347"/>
      <c r="M16" s="72"/>
    </row>
    <row r="17" spans="1:13" ht="15" customHeight="1">
      <c r="A17" s="212"/>
      <c r="B17" s="213"/>
      <c r="C17" s="213"/>
      <c r="D17" s="130"/>
      <c r="E17" s="273">
        <v>26.01</v>
      </c>
      <c r="F17" s="185" t="s">
        <v>119</v>
      </c>
      <c r="G17" s="186"/>
      <c r="H17" s="186"/>
      <c r="I17" s="273">
        <v>26.97</v>
      </c>
      <c r="J17" s="185" t="s">
        <v>130</v>
      </c>
      <c r="K17" s="186"/>
      <c r="L17" s="187"/>
      <c r="M17" s="189"/>
    </row>
    <row r="18" spans="1:13" ht="15" customHeight="1">
      <c r="A18" s="161" t="s">
        <v>44</v>
      </c>
      <c r="B18" s="162"/>
      <c r="C18" s="162"/>
      <c r="D18" s="130"/>
      <c r="E18" s="274"/>
      <c r="F18" s="188"/>
      <c r="G18" s="189"/>
      <c r="H18" s="189"/>
      <c r="I18" s="274"/>
      <c r="J18" s="188"/>
      <c r="K18" s="189"/>
      <c r="L18" s="190"/>
      <c r="M18" s="189"/>
    </row>
    <row r="19" spans="1:13" ht="15" customHeight="1">
      <c r="A19" s="119" t="s">
        <v>40</v>
      </c>
      <c r="B19" s="120"/>
      <c r="C19" s="120"/>
      <c r="D19" s="153" t="s">
        <v>42</v>
      </c>
      <c r="E19" s="273">
        <v>26.01</v>
      </c>
      <c r="F19" s="188"/>
      <c r="G19" s="189"/>
      <c r="H19" s="189"/>
      <c r="I19" s="273">
        <v>26.97</v>
      </c>
      <c r="J19" s="188"/>
      <c r="K19" s="189"/>
      <c r="L19" s="190"/>
      <c r="M19" s="189"/>
    </row>
    <row r="20" spans="1:13" ht="15" customHeight="1">
      <c r="A20" s="161" t="s">
        <v>45</v>
      </c>
      <c r="B20" s="162"/>
      <c r="C20" s="162"/>
      <c r="D20" s="153"/>
      <c r="E20" s="274"/>
      <c r="F20" s="191"/>
      <c r="G20" s="192"/>
      <c r="H20" s="192"/>
      <c r="I20" s="274"/>
      <c r="J20" s="191"/>
      <c r="K20" s="192"/>
      <c r="L20" s="193"/>
      <c r="M20" s="189"/>
    </row>
    <row r="21" spans="1:13" ht="15" customHeight="1">
      <c r="A21" s="75"/>
      <c r="B21" s="76"/>
      <c r="C21" s="76"/>
      <c r="D21" s="273" t="s">
        <v>42</v>
      </c>
      <c r="E21" s="348">
        <v>9</v>
      </c>
      <c r="F21" s="185" t="s">
        <v>82</v>
      </c>
      <c r="G21" s="186"/>
      <c r="H21" s="286"/>
      <c r="I21" s="150" t="s">
        <v>131</v>
      </c>
      <c r="J21" s="150"/>
      <c r="K21" s="150"/>
      <c r="L21" s="347"/>
      <c r="M21" s="74"/>
    </row>
    <row r="22" spans="1:13" ht="33.75" customHeight="1">
      <c r="A22" s="119" t="s">
        <v>41</v>
      </c>
      <c r="B22" s="120"/>
      <c r="C22" s="120"/>
      <c r="D22" s="351"/>
      <c r="E22" s="349"/>
      <c r="F22" s="188"/>
      <c r="G22" s="189"/>
      <c r="H22" s="291"/>
      <c r="I22" s="348">
        <v>9</v>
      </c>
      <c r="J22" s="185" t="s">
        <v>132</v>
      </c>
      <c r="K22" s="186"/>
      <c r="L22" s="187"/>
      <c r="M22" s="290"/>
    </row>
    <row r="23" spans="1:13" ht="15" customHeight="1" thickBot="1">
      <c r="A23" s="155" t="s">
        <v>46</v>
      </c>
      <c r="B23" s="156"/>
      <c r="C23" s="156"/>
      <c r="D23" s="285"/>
      <c r="E23" s="350"/>
      <c r="F23" s="287"/>
      <c r="G23" s="288"/>
      <c r="H23" s="289"/>
      <c r="I23" s="350"/>
      <c r="J23" s="287"/>
      <c r="K23" s="288"/>
      <c r="L23" s="352"/>
      <c r="M23" s="290"/>
    </row>
    <row r="24" spans="3:12" ht="14.25" customHeight="1">
      <c r="C24" s="131"/>
      <c r="D24" s="131"/>
      <c r="E24" s="131"/>
      <c r="F24" s="131"/>
      <c r="G24" s="131"/>
      <c r="H24" s="131"/>
      <c r="I24" s="131"/>
      <c r="J24" s="131"/>
      <c r="K24" s="131"/>
      <c r="L24" s="22"/>
    </row>
    <row r="25" spans="3:12" s="11" customFormat="1" ht="23.25" customHeight="1">
      <c r="C25" s="118" t="s">
        <v>32</v>
      </c>
      <c r="D25" s="118"/>
      <c r="E25" s="118"/>
      <c r="F25" s="118"/>
      <c r="G25" s="118"/>
      <c r="H25" s="118"/>
      <c r="I25" s="118"/>
      <c r="J25" s="118"/>
      <c r="K25" s="118"/>
      <c r="L25" s="20"/>
    </row>
    <row r="26" spans="11:12" s="11" customFormat="1" ht="6.75" customHeight="1" thickBot="1">
      <c r="K26" s="23"/>
      <c r="L26" s="23"/>
    </row>
    <row r="27" spans="1:12" s="11" customFormat="1" ht="30" customHeight="1">
      <c r="A27" s="224" t="s">
        <v>0</v>
      </c>
      <c r="B27" s="225"/>
      <c r="C27" s="226"/>
      <c r="D27" s="136" t="s">
        <v>98</v>
      </c>
      <c r="E27" s="233" t="s">
        <v>73</v>
      </c>
      <c r="F27" s="234"/>
      <c r="G27" s="234"/>
      <c r="H27" s="235"/>
      <c r="I27" s="220" t="s">
        <v>49</v>
      </c>
      <c r="J27" s="221"/>
      <c r="K27" s="70"/>
      <c r="L27" s="70"/>
    </row>
    <row r="28" spans="1:10" s="11" customFormat="1" ht="30" customHeight="1">
      <c r="A28" s="227"/>
      <c r="B28" s="228"/>
      <c r="C28" s="229"/>
      <c r="D28" s="134"/>
      <c r="E28" s="59" t="s">
        <v>70</v>
      </c>
      <c r="F28" s="59" t="s">
        <v>71</v>
      </c>
      <c r="G28" s="293" t="s">
        <v>78</v>
      </c>
      <c r="H28" s="294"/>
      <c r="I28" s="222"/>
      <c r="J28" s="223"/>
    </row>
    <row r="29" spans="1:10" s="11" customFormat="1" ht="44.25" customHeight="1">
      <c r="A29" s="230"/>
      <c r="B29" s="231"/>
      <c r="C29" s="232"/>
      <c r="D29" s="29" t="s">
        <v>69</v>
      </c>
      <c r="E29" s="69" t="s">
        <v>67</v>
      </c>
      <c r="F29" s="69" t="s">
        <v>72</v>
      </c>
      <c r="G29" s="295" t="s">
        <v>80</v>
      </c>
      <c r="H29" s="295"/>
      <c r="I29" s="214" t="s">
        <v>79</v>
      </c>
      <c r="J29" s="215"/>
    </row>
    <row r="30" spans="1:10" s="11" customFormat="1" ht="32.25" customHeight="1">
      <c r="A30" s="145" t="s">
        <v>2</v>
      </c>
      <c r="B30" s="146"/>
      <c r="C30" s="146"/>
      <c r="D30" s="12">
        <v>4.85</v>
      </c>
      <c r="E30" s="38">
        <v>6.79</v>
      </c>
      <c r="F30" s="38">
        <v>7.27</v>
      </c>
      <c r="G30" s="296">
        <f>D30*1.6</f>
        <v>7.76</v>
      </c>
      <c r="H30" s="296"/>
      <c r="I30" s="216"/>
      <c r="J30" s="217"/>
    </row>
    <row r="31" spans="1:10" s="11" customFormat="1" ht="32.25" customHeight="1">
      <c r="A31" s="145" t="s">
        <v>3</v>
      </c>
      <c r="B31" s="146"/>
      <c r="C31" s="146"/>
      <c r="D31" s="12">
        <v>4.01</v>
      </c>
      <c r="E31" s="38">
        <v>5.61</v>
      </c>
      <c r="F31" s="38">
        <v>6.01</v>
      </c>
      <c r="G31" s="296">
        <f>D31*1.6</f>
        <v>6.416</v>
      </c>
      <c r="H31" s="296"/>
      <c r="I31" s="216"/>
      <c r="J31" s="217"/>
    </row>
    <row r="32" spans="1:10" s="11" customFormat="1" ht="32.25" customHeight="1">
      <c r="A32" s="145" t="s">
        <v>17</v>
      </c>
      <c r="B32" s="146"/>
      <c r="C32" s="146"/>
      <c r="D32" s="12">
        <v>8.86</v>
      </c>
      <c r="E32" s="66">
        <v>12.4</v>
      </c>
      <c r="F32" s="66">
        <v>13.28</v>
      </c>
      <c r="G32" s="296">
        <f>D32*1.6</f>
        <v>14.176</v>
      </c>
      <c r="H32" s="296"/>
      <c r="I32" s="218"/>
      <c r="J32" s="219"/>
    </row>
    <row r="33" spans="1:10" s="11" customFormat="1" ht="63" customHeight="1" thickBot="1">
      <c r="A33" s="132" t="s">
        <v>103</v>
      </c>
      <c r="B33" s="133"/>
      <c r="C33" s="133"/>
      <c r="D33" s="67" t="s">
        <v>105</v>
      </c>
      <c r="E33" s="67" t="s">
        <v>107</v>
      </c>
      <c r="F33" s="67" t="s">
        <v>108</v>
      </c>
      <c r="G33" s="297" t="s">
        <v>109</v>
      </c>
      <c r="H33" s="297"/>
      <c r="I33" s="245" t="s">
        <v>110</v>
      </c>
      <c r="J33" s="246"/>
    </row>
    <row r="34" spans="1:13" s="13" customFormat="1" ht="15" customHeight="1">
      <c r="A34" s="165" t="s">
        <v>29</v>
      </c>
      <c r="B34" s="166"/>
      <c r="C34" s="167"/>
      <c r="D34" s="158" t="s">
        <v>18</v>
      </c>
      <c r="E34" s="159"/>
      <c r="F34" s="159"/>
      <c r="G34" s="159"/>
      <c r="H34" s="160"/>
      <c r="I34" s="237" t="s">
        <v>49</v>
      </c>
      <c r="J34" s="221"/>
      <c r="L34" s="45"/>
      <c r="M34" s="45"/>
    </row>
    <row r="35" spans="1:13" s="13" customFormat="1" ht="15" customHeight="1">
      <c r="A35" s="168"/>
      <c r="B35" s="169"/>
      <c r="C35" s="170"/>
      <c r="D35" s="179" t="s">
        <v>19</v>
      </c>
      <c r="E35" s="180"/>
      <c r="F35" s="180"/>
      <c r="G35" s="180"/>
      <c r="H35" s="236"/>
      <c r="I35" s="238"/>
      <c r="J35" s="223"/>
      <c r="L35" s="45"/>
      <c r="M35" s="45"/>
    </row>
    <row r="36" spans="1:13" s="13" customFormat="1" ht="30.75" customHeight="1">
      <c r="A36" s="171"/>
      <c r="B36" s="172"/>
      <c r="C36" s="173"/>
      <c r="D36" s="18" t="s">
        <v>20</v>
      </c>
      <c r="E36" s="18" t="s">
        <v>21</v>
      </c>
      <c r="F36" s="18" t="s">
        <v>22</v>
      </c>
      <c r="G36" s="18" t="s">
        <v>23</v>
      </c>
      <c r="H36" s="18" t="s">
        <v>24</v>
      </c>
      <c r="I36" s="239" t="s">
        <v>52</v>
      </c>
      <c r="J36" s="240"/>
      <c r="L36" s="45"/>
      <c r="M36" s="46"/>
    </row>
    <row r="37" spans="1:13" s="13" customFormat="1" ht="15" customHeight="1" hidden="1">
      <c r="A37" s="247" t="s">
        <v>4</v>
      </c>
      <c r="B37" s="248"/>
      <c r="C37" s="248"/>
      <c r="D37" s="248"/>
      <c r="E37" s="248"/>
      <c r="F37" s="248"/>
      <c r="G37" s="248"/>
      <c r="H37" s="249"/>
      <c r="I37" s="241"/>
      <c r="J37" s="242"/>
      <c r="L37" s="45"/>
      <c r="M37" s="47"/>
    </row>
    <row r="38" spans="1:13" s="13" customFormat="1" ht="15" customHeight="1" hidden="1">
      <c r="A38" s="127" t="s">
        <v>25</v>
      </c>
      <c r="B38" s="144"/>
      <c r="C38" s="144"/>
      <c r="D38" s="8">
        <v>160</v>
      </c>
      <c r="E38" s="8">
        <v>99</v>
      </c>
      <c r="F38" s="8">
        <v>77</v>
      </c>
      <c r="G38" s="8">
        <v>62</v>
      </c>
      <c r="H38" s="8">
        <v>54</v>
      </c>
      <c r="I38" s="241"/>
      <c r="J38" s="242"/>
      <c r="L38" s="45"/>
      <c r="M38" s="48"/>
    </row>
    <row r="39" spans="1:13" s="13" customFormat="1" ht="15" customHeight="1" hidden="1">
      <c r="A39" s="127" t="s">
        <v>26</v>
      </c>
      <c r="B39" s="144"/>
      <c r="C39" s="144"/>
      <c r="D39" s="8">
        <v>188</v>
      </c>
      <c r="E39" s="8">
        <v>117</v>
      </c>
      <c r="F39" s="8">
        <v>90</v>
      </c>
      <c r="G39" s="8">
        <v>73</v>
      </c>
      <c r="H39" s="8">
        <v>64</v>
      </c>
      <c r="I39" s="241"/>
      <c r="J39" s="242"/>
      <c r="L39" s="45"/>
      <c r="M39" s="48"/>
    </row>
    <row r="40" spans="1:13" s="13" customFormat="1" ht="15" customHeight="1" hidden="1">
      <c r="A40" s="127" t="s">
        <v>27</v>
      </c>
      <c r="B40" s="144"/>
      <c r="C40" s="144"/>
      <c r="D40" s="8">
        <v>206</v>
      </c>
      <c r="E40" s="8">
        <v>128</v>
      </c>
      <c r="F40" s="8">
        <v>99</v>
      </c>
      <c r="G40" s="8">
        <v>80</v>
      </c>
      <c r="H40" s="8">
        <v>70</v>
      </c>
      <c r="I40" s="241"/>
      <c r="J40" s="242"/>
      <c r="L40" s="45"/>
      <c r="M40" s="48"/>
    </row>
    <row r="41" spans="1:13" s="13" customFormat="1" ht="15" customHeight="1" hidden="1">
      <c r="A41" s="127" t="s">
        <v>28</v>
      </c>
      <c r="B41" s="144"/>
      <c r="C41" s="144"/>
      <c r="D41" s="8">
        <v>219</v>
      </c>
      <c r="E41" s="8">
        <v>135</v>
      </c>
      <c r="F41" s="8">
        <v>105</v>
      </c>
      <c r="G41" s="8">
        <v>85</v>
      </c>
      <c r="H41" s="8">
        <v>74</v>
      </c>
      <c r="I41" s="241"/>
      <c r="J41" s="242"/>
      <c r="L41" s="45"/>
      <c r="M41" s="48"/>
    </row>
    <row r="42" spans="1:13" s="13" customFormat="1" ht="15" customHeight="1" hidden="1">
      <c r="A42" s="149" t="s">
        <v>30</v>
      </c>
      <c r="B42" s="150"/>
      <c r="C42" s="150"/>
      <c r="D42" s="150"/>
      <c r="E42" s="150"/>
      <c r="F42" s="150"/>
      <c r="G42" s="150"/>
      <c r="H42" s="150"/>
      <c r="I42" s="241"/>
      <c r="J42" s="242"/>
      <c r="L42" s="45"/>
      <c r="M42" s="49"/>
    </row>
    <row r="43" spans="1:13" s="13" customFormat="1" ht="15" customHeight="1" hidden="1">
      <c r="A43" s="127" t="s">
        <v>25</v>
      </c>
      <c r="B43" s="144"/>
      <c r="C43" s="144"/>
      <c r="D43" s="8">
        <f>D38*1.1</f>
        <v>176</v>
      </c>
      <c r="E43" s="8">
        <f>E38*1.1</f>
        <v>108.9</v>
      </c>
      <c r="F43" s="8">
        <f>F38*1.1</f>
        <v>84.7</v>
      </c>
      <c r="G43" s="8">
        <f>G38*1.1</f>
        <v>68.2</v>
      </c>
      <c r="H43" s="8">
        <f>H38*1.1</f>
        <v>59.400000000000006</v>
      </c>
      <c r="I43" s="241"/>
      <c r="J43" s="242"/>
      <c r="L43" s="45"/>
      <c r="M43" s="48"/>
    </row>
    <row r="44" spans="1:13" s="13" customFormat="1" ht="15" customHeight="1" hidden="1">
      <c r="A44" s="127" t="s">
        <v>26</v>
      </c>
      <c r="B44" s="144"/>
      <c r="C44" s="144"/>
      <c r="D44" s="8">
        <f aca="true" t="shared" si="0" ref="D44:H46">D39*1.1</f>
        <v>206.8</v>
      </c>
      <c r="E44" s="8">
        <f t="shared" si="0"/>
        <v>128.70000000000002</v>
      </c>
      <c r="F44" s="8">
        <f t="shared" si="0"/>
        <v>99.00000000000001</v>
      </c>
      <c r="G44" s="8">
        <f t="shared" si="0"/>
        <v>80.30000000000001</v>
      </c>
      <c r="H44" s="8">
        <f t="shared" si="0"/>
        <v>70.4</v>
      </c>
      <c r="I44" s="241"/>
      <c r="J44" s="242"/>
      <c r="L44" s="45"/>
      <c r="M44" s="48"/>
    </row>
    <row r="45" spans="1:13" s="13" customFormat="1" ht="15" customHeight="1" hidden="1">
      <c r="A45" s="127" t="s">
        <v>27</v>
      </c>
      <c r="B45" s="144"/>
      <c r="C45" s="144"/>
      <c r="D45" s="8">
        <f t="shared" si="0"/>
        <v>226.60000000000002</v>
      </c>
      <c r="E45" s="8">
        <f t="shared" si="0"/>
        <v>140.8</v>
      </c>
      <c r="F45" s="8">
        <f t="shared" si="0"/>
        <v>108.9</v>
      </c>
      <c r="G45" s="8">
        <f t="shared" si="0"/>
        <v>88</v>
      </c>
      <c r="H45" s="8">
        <f t="shared" si="0"/>
        <v>77</v>
      </c>
      <c r="I45" s="241"/>
      <c r="J45" s="242"/>
      <c r="L45" s="45"/>
      <c r="M45" s="48"/>
    </row>
    <row r="46" spans="1:13" s="13" customFormat="1" ht="15" customHeight="1" hidden="1">
      <c r="A46" s="127" t="s">
        <v>28</v>
      </c>
      <c r="B46" s="144"/>
      <c r="C46" s="144"/>
      <c r="D46" s="8">
        <f>D41*1.1</f>
        <v>240.9</v>
      </c>
      <c r="E46" s="8">
        <f>E41*1.1</f>
        <v>148.5</v>
      </c>
      <c r="F46" s="8">
        <f>F41*1.1</f>
        <v>115.50000000000001</v>
      </c>
      <c r="G46" s="8">
        <f t="shared" si="0"/>
        <v>93.50000000000001</v>
      </c>
      <c r="H46" s="8">
        <f t="shared" si="0"/>
        <v>81.4</v>
      </c>
      <c r="I46" s="241"/>
      <c r="J46" s="242"/>
      <c r="L46" s="45"/>
      <c r="M46" s="48"/>
    </row>
    <row r="47" spans="1:13" s="13" customFormat="1" ht="15" customHeight="1" hidden="1">
      <c r="A47" s="149" t="s">
        <v>31</v>
      </c>
      <c r="B47" s="150"/>
      <c r="C47" s="150"/>
      <c r="D47" s="150"/>
      <c r="E47" s="150"/>
      <c r="F47" s="150"/>
      <c r="G47" s="150"/>
      <c r="H47" s="150"/>
      <c r="I47" s="241"/>
      <c r="J47" s="242"/>
      <c r="L47" s="45"/>
      <c r="M47" s="49"/>
    </row>
    <row r="48" spans="1:13" s="13" customFormat="1" ht="15" customHeight="1" hidden="1">
      <c r="A48" s="127" t="s">
        <v>25</v>
      </c>
      <c r="B48" s="144"/>
      <c r="C48" s="144"/>
      <c r="D48" s="8">
        <f>D38*1.2</f>
        <v>192</v>
      </c>
      <c r="E48" s="8">
        <f>E38*1.2</f>
        <v>118.8</v>
      </c>
      <c r="F48" s="8">
        <f>F38*1.2</f>
        <v>92.39999999999999</v>
      </c>
      <c r="G48" s="8">
        <f>G38*1.2</f>
        <v>74.39999999999999</v>
      </c>
      <c r="H48" s="8">
        <f>H38*1.2</f>
        <v>64.8</v>
      </c>
      <c r="I48" s="241"/>
      <c r="J48" s="242"/>
      <c r="L48" s="45"/>
      <c r="M48" s="48"/>
    </row>
    <row r="49" spans="1:13" s="13" customFormat="1" ht="15" customHeight="1" hidden="1">
      <c r="A49" s="127" t="s">
        <v>26</v>
      </c>
      <c r="B49" s="144"/>
      <c r="C49" s="144"/>
      <c r="D49" s="8">
        <f aca="true" t="shared" si="1" ref="D49:H51">D39*1.2</f>
        <v>225.6</v>
      </c>
      <c r="E49" s="8">
        <f t="shared" si="1"/>
        <v>140.4</v>
      </c>
      <c r="F49" s="8">
        <f t="shared" si="1"/>
        <v>108</v>
      </c>
      <c r="G49" s="8">
        <f t="shared" si="1"/>
        <v>87.6</v>
      </c>
      <c r="H49" s="8">
        <f t="shared" si="1"/>
        <v>76.8</v>
      </c>
      <c r="I49" s="241"/>
      <c r="J49" s="242"/>
      <c r="L49" s="45"/>
      <c r="M49" s="48"/>
    </row>
    <row r="50" spans="1:13" s="13" customFormat="1" ht="15" customHeight="1" hidden="1">
      <c r="A50" s="127" t="s">
        <v>27</v>
      </c>
      <c r="B50" s="144"/>
      <c r="C50" s="144"/>
      <c r="D50" s="8">
        <f t="shared" si="1"/>
        <v>247.2</v>
      </c>
      <c r="E50" s="8">
        <f t="shared" si="1"/>
        <v>153.6</v>
      </c>
      <c r="F50" s="8">
        <f t="shared" si="1"/>
        <v>118.8</v>
      </c>
      <c r="G50" s="8">
        <f t="shared" si="1"/>
        <v>96</v>
      </c>
      <c r="H50" s="8">
        <f t="shared" si="1"/>
        <v>84</v>
      </c>
      <c r="I50" s="241"/>
      <c r="J50" s="242"/>
      <c r="L50" s="45"/>
      <c r="M50" s="48"/>
    </row>
    <row r="51" spans="1:13" s="13" customFormat="1" ht="15" customHeight="1" hidden="1">
      <c r="A51" s="127" t="s">
        <v>28</v>
      </c>
      <c r="B51" s="144"/>
      <c r="C51" s="144"/>
      <c r="D51" s="8">
        <f t="shared" si="1"/>
        <v>262.8</v>
      </c>
      <c r="E51" s="8">
        <f t="shared" si="1"/>
        <v>162</v>
      </c>
      <c r="F51" s="8">
        <f t="shared" si="1"/>
        <v>126</v>
      </c>
      <c r="G51" s="8">
        <f t="shared" si="1"/>
        <v>102</v>
      </c>
      <c r="H51" s="8">
        <f t="shared" si="1"/>
        <v>88.8</v>
      </c>
      <c r="I51" s="241"/>
      <c r="J51" s="242"/>
      <c r="L51" s="45"/>
      <c r="M51" s="48"/>
    </row>
    <row r="52" spans="1:13" s="13" customFormat="1" ht="15" customHeight="1" hidden="1">
      <c r="A52" s="149" t="s">
        <v>50</v>
      </c>
      <c r="B52" s="150"/>
      <c r="C52" s="150"/>
      <c r="D52" s="150"/>
      <c r="E52" s="150"/>
      <c r="F52" s="150"/>
      <c r="G52" s="150"/>
      <c r="H52" s="150"/>
      <c r="I52" s="241"/>
      <c r="J52" s="242"/>
      <c r="L52" s="45"/>
      <c r="M52" s="49"/>
    </row>
    <row r="53" spans="1:13" s="13" customFormat="1" ht="15" customHeight="1" hidden="1">
      <c r="A53" s="127" t="s">
        <v>25</v>
      </c>
      <c r="B53" s="144"/>
      <c r="C53" s="144"/>
      <c r="D53" s="8">
        <f>D38*1.4</f>
        <v>224</v>
      </c>
      <c r="E53" s="8">
        <f>E38*1.4</f>
        <v>138.6</v>
      </c>
      <c r="F53" s="8">
        <f>F38*1.4</f>
        <v>107.8</v>
      </c>
      <c r="G53" s="8">
        <f>G38*1.4</f>
        <v>86.8</v>
      </c>
      <c r="H53" s="8">
        <f>H38*1.4</f>
        <v>75.6</v>
      </c>
      <c r="I53" s="241"/>
      <c r="J53" s="242"/>
      <c r="L53" s="45"/>
      <c r="M53" s="48"/>
    </row>
    <row r="54" spans="1:13" s="13" customFormat="1" ht="15" customHeight="1" hidden="1">
      <c r="A54" s="127" t="s">
        <v>26</v>
      </c>
      <c r="B54" s="144"/>
      <c r="C54" s="144"/>
      <c r="D54" s="8">
        <f aca="true" t="shared" si="2" ref="D54:H56">D39*1.4</f>
        <v>263.2</v>
      </c>
      <c r="E54" s="8">
        <f t="shared" si="2"/>
        <v>163.79999999999998</v>
      </c>
      <c r="F54" s="8">
        <f t="shared" si="2"/>
        <v>125.99999999999999</v>
      </c>
      <c r="G54" s="8">
        <f t="shared" si="2"/>
        <v>102.19999999999999</v>
      </c>
      <c r="H54" s="8">
        <f t="shared" si="2"/>
        <v>89.6</v>
      </c>
      <c r="I54" s="241"/>
      <c r="J54" s="242"/>
      <c r="L54" s="45"/>
      <c r="M54" s="48"/>
    </row>
    <row r="55" spans="1:13" s="13" customFormat="1" ht="15" customHeight="1" hidden="1">
      <c r="A55" s="127" t="s">
        <v>27</v>
      </c>
      <c r="B55" s="144"/>
      <c r="C55" s="144"/>
      <c r="D55" s="8">
        <f t="shared" si="2"/>
        <v>288.4</v>
      </c>
      <c r="E55" s="8">
        <f t="shared" si="2"/>
        <v>179.2</v>
      </c>
      <c r="F55" s="8">
        <f t="shared" si="2"/>
        <v>138.6</v>
      </c>
      <c r="G55" s="8">
        <f t="shared" si="2"/>
        <v>112</v>
      </c>
      <c r="H55" s="8">
        <f t="shared" si="2"/>
        <v>98</v>
      </c>
      <c r="I55" s="241"/>
      <c r="J55" s="242"/>
      <c r="L55" s="45"/>
      <c r="M55" s="48"/>
    </row>
    <row r="56" spans="1:13" s="13" customFormat="1" ht="15" customHeight="1" hidden="1">
      <c r="A56" s="127" t="s">
        <v>28</v>
      </c>
      <c r="B56" s="144"/>
      <c r="C56" s="144"/>
      <c r="D56" s="8">
        <f t="shared" si="2"/>
        <v>306.59999999999997</v>
      </c>
      <c r="E56" s="8">
        <f t="shared" si="2"/>
        <v>189</v>
      </c>
      <c r="F56" s="8">
        <f t="shared" si="2"/>
        <v>147</v>
      </c>
      <c r="G56" s="8">
        <f t="shared" si="2"/>
        <v>118.99999999999999</v>
      </c>
      <c r="H56" s="8">
        <f t="shared" si="2"/>
        <v>103.6</v>
      </c>
      <c r="I56" s="241"/>
      <c r="J56" s="242"/>
      <c r="L56" s="45"/>
      <c r="M56" s="48"/>
    </row>
    <row r="57" spans="1:13" s="13" customFormat="1" ht="15" customHeight="1" hidden="1">
      <c r="A57" s="149" t="s">
        <v>51</v>
      </c>
      <c r="B57" s="150"/>
      <c r="C57" s="150"/>
      <c r="D57" s="150"/>
      <c r="E57" s="150"/>
      <c r="F57" s="150"/>
      <c r="G57" s="150"/>
      <c r="H57" s="150"/>
      <c r="I57" s="241"/>
      <c r="J57" s="242"/>
      <c r="L57" s="45"/>
      <c r="M57" s="49"/>
    </row>
    <row r="58" spans="1:13" s="13" customFormat="1" ht="15" customHeight="1" hidden="1">
      <c r="A58" s="127" t="s">
        <v>25</v>
      </c>
      <c r="B58" s="144"/>
      <c r="C58" s="144"/>
      <c r="D58" s="8">
        <f>D38*1.5</f>
        <v>240</v>
      </c>
      <c r="E58" s="8">
        <f>E38*1.5</f>
        <v>148.5</v>
      </c>
      <c r="F58" s="8">
        <f>F38*1.5</f>
        <v>115.5</v>
      </c>
      <c r="G58" s="8">
        <f>G38*1.5</f>
        <v>93</v>
      </c>
      <c r="H58" s="8">
        <f>H38*1.5</f>
        <v>81</v>
      </c>
      <c r="I58" s="241"/>
      <c r="J58" s="242"/>
      <c r="L58" s="45"/>
      <c r="M58" s="48"/>
    </row>
    <row r="59" spans="1:13" s="13" customFormat="1" ht="15" customHeight="1" hidden="1">
      <c r="A59" s="127" t="s">
        <v>26</v>
      </c>
      <c r="B59" s="144"/>
      <c r="C59" s="144"/>
      <c r="D59" s="8">
        <f aca="true" t="shared" si="3" ref="D59:H61">D39*1.5</f>
        <v>282</v>
      </c>
      <c r="E59" s="8">
        <f t="shared" si="3"/>
        <v>175.5</v>
      </c>
      <c r="F59" s="8">
        <f t="shared" si="3"/>
        <v>135</v>
      </c>
      <c r="G59" s="8">
        <f t="shared" si="3"/>
        <v>109.5</v>
      </c>
      <c r="H59" s="8">
        <f t="shared" si="3"/>
        <v>96</v>
      </c>
      <c r="I59" s="241"/>
      <c r="J59" s="242"/>
      <c r="L59" s="45"/>
      <c r="M59" s="48"/>
    </row>
    <row r="60" spans="1:13" s="13" customFormat="1" ht="15" customHeight="1" hidden="1">
      <c r="A60" s="127" t="s">
        <v>27</v>
      </c>
      <c r="B60" s="144"/>
      <c r="C60" s="144"/>
      <c r="D60" s="8">
        <f t="shared" si="3"/>
        <v>309</v>
      </c>
      <c r="E60" s="8">
        <f t="shared" si="3"/>
        <v>192</v>
      </c>
      <c r="F60" s="8">
        <f t="shared" si="3"/>
        <v>148.5</v>
      </c>
      <c r="G60" s="8">
        <f t="shared" si="3"/>
        <v>120</v>
      </c>
      <c r="H60" s="8">
        <f t="shared" si="3"/>
        <v>105</v>
      </c>
      <c r="I60" s="241"/>
      <c r="J60" s="242"/>
      <c r="L60" s="45"/>
      <c r="M60" s="48"/>
    </row>
    <row r="61" spans="1:13" s="13" customFormat="1" ht="15" customHeight="1" hidden="1">
      <c r="A61" s="127" t="s">
        <v>28</v>
      </c>
      <c r="B61" s="144"/>
      <c r="C61" s="144"/>
      <c r="D61" s="8">
        <f t="shared" si="3"/>
        <v>328.5</v>
      </c>
      <c r="E61" s="8">
        <f t="shared" si="3"/>
        <v>202.5</v>
      </c>
      <c r="F61" s="8">
        <f t="shared" si="3"/>
        <v>157.5</v>
      </c>
      <c r="G61" s="8">
        <f t="shared" si="3"/>
        <v>127.5</v>
      </c>
      <c r="H61" s="8">
        <f t="shared" si="3"/>
        <v>111</v>
      </c>
      <c r="I61" s="241"/>
      <c r="J61" s="242"/>
      <c r="L61" s="45"/>
      <c r="M61" s="48"/>
    </row>
    <row r="62" spans="1:13" s="13" customFormat="1" ht="15" customHeight="1">
      <c r="A62" s="149" t="s">
        <v>120</v>
      </c>
      <c r="B62" s="150"/>
      <c r="C62" s="150"/>
      <c r="D62" s="150"/>
      <c r="E62" s="150"/>
      <c r="F62" s="150"/>
      <c r="G62" s="150"/>
      <c r="H62" s="150"/>
      <c r="I62" s="241"/>
      <c r="J62" s="242"/>
      <c r="L62" s="45"/>
      <c r="M62" s="49"/>
    </row>
    <row r="63" spans="1:13" s="13" customFormat="1" ht="15" customHeight="1">
      <c r="A63" s="127" t="s">
        <v>25</v>
      </c>
      <c r="B63" s="144"/>
      <c r="C63" s="144"/>
      <c r="D63" s="8">
        <f>D43*1.6</f>
        <v>281.6</v>
      </c>
      <c r="E63" s="8">
        <f>E43*1.6</f>
        <v>174.24</v>
      </c>
      <c r="F63" s="8">
        <f>F43*1.6</f>
        <v>135.52</v>
      </c>
      <c r="G63" s="8">
        <f>G43*1.6</f>
        <v>109.12</v>
      </c>
      <c r="H63" s="8">
        <f>H43*1.6</f>
        <v>95.04000000000002</v>
      </c>
      <c r="I63" s="241"/>
      <c r="J63" s="242"/>
      <c r="L63" s="45"/>
      <c r="M63" s="48"/>
    </row>
    <row r="64" spans="1:13" s="13" customFormat="1" ht="15" customHeight="1">
      <c r="A64" s="127" t="s">
        <v>26</v>
      </c>
      <c r="B64" s="144"/>
      <c r="C64" s="144"/>
      <c r="D64" s="8">
        <f aca="true" t="shared" si="4" ref="D64:H66">D44*1.6</f>
        <v>330.88000000000005</v>
      </c>
      <c r="E64" s="8">
        <f t="shared" si="4"/>
        <v>205.92000000000004</v>
      </c>
      <c r="F64" s="8">
        <f t="shared" si="4"/>
        <v>158.40000000000003</v>
      </c>
      <c r="G64" s="8">
        <f t="shared" si="4"/>
        <v>128.48000000000002</v>
      </c>
      <c r="H64" s="8">
        <f t="shared" si="4"/>
        <v>112.64000000000001</v>
      </c>
      <c r="I64" s="241"/>
      <c r="J64" s="242"/>
      <c r="L64" s="45"/>
      <c r="M64" s="48"/>
    </row>
    <row r="65" spans="1:13" s="13" customFormat="1" ht="15" customHeight="1">
      <c r="A65" s="127" t="s">
        <v>27</v>
      </c>
      <c r="B65" s="144"/>
      <c r="C65" s="144"/>
      <c r="D65" s="8">
        <f t="shared" si="4"/>
        <v>362.56000000000006</v>
      </c>
      <c r="E65" s="8">
        <f t="shared" si="4"/>
        <v>225.28000000000003</v>
      </c>
      <c r="F65" s="8">
        <f t="shared" si="4"/>
        <v>174.24</v>
      </c>
      <c r="G65" s="8">
        <f t="shared" si="4"/>
        <v>140.8</v>
      </c>
      <c r="H65" s="8">
        <f t="shared" si="4"/>
        <v>123.2</v>
      </c>
      <c r="I65" s="241"/>
      <c r="J65" s="242"/>
      <c r="L65" s="45"/>
      <c r="M65" s="48"/>
    </row>
    <row r="66" spans="1:13" s="13" customFormat="1" ht="15" customHeight="1" thickBot="1">
      <c r="A66" s="147" t="s">
        <v>28</v>
      </c>
      <c r="B66" s="148"/>
      <c r="C66" s="148"/>
      <c r="D66" s="33">
        <f t="shared" si="4"/>
        <v>385.44000000000005</v>
      </c>
      <c r="E66" s="33">
        <f t="shared" si="4"/>
        <v>237.60000000000002</v>
      </c>
      <c r="F66" s="33">
        <f t="shared" si="4"/>
        <v>184.80000000000004</v>
      </c>
      <c r="G66" s="33">
        <f t="shared" si="4"/>
        <v>149.60000000000002</v>
      </c>
      <c r="H66" s="33">
        <f t="shared" si="4"/>
        <v>130.24</v>
      </c>
      <c r="I66" s="243"/>
      <c r="J66" s="244"/>
      <c r="L66" s="45"/>
      <c r="M66" s="48"/>
    </row>
    <row r="67" spans="11:13" s="3" customFormat="1" ht="12.75">
      <c r="K67" s="24"/>
      <c r="L67" s="50"/>
      <c r="M67" s="51"/>
    </row>
    <row r="68" spans="3:11" ht="19.5" customHeight="1">
      <c r="C68" s="118" t="s">
        <v>89</v>
      </c>
      <c r="D68" s="118"/>
      <c r="E68" s="118"/>
      <c r="F68" s="118"/>
      <c r="G68" s="118"/>
      <c r="H68" s="118"/>
      <c r="I68" s="118"/>
      <c r="J68" s="118"/>
      <c r="K68" s="118"/>
    </row>
    <row r="69" ht="8.25" customHeight="1"/>
    <row r="70" spans="1:12" ht="63.75" customHeight="1">
      <c r="A70" s="342" t="s">
        <v>125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73"/>
    </row>
  </sheetData>
  <sheetProtection/>
  <mergeCells count="115">
    <mergeCell ref="K3:L4"/>
    <mergeCell ref="I6:I8"/>
    <mergeCell ref="J6:J8"/>
    <mergeCell ref="A9:A12"/>
    <mergeCell ref="C1:K1"/>
    <mergeCell ref="A3:A4"/>
    <mergeCell ref="B3:B4"/>
    <mergeCell ref="C3:C4"/>
    <mergeCell ref="D3:D4"/>
    <mergeCell ref="E3:F3"/>
    <mergeCell ref="G3:H4"/>
    <mergeCell ref="B9:B12"/>
    <mergeCell ref="D9:D10"/>
    <mergeCell ref="I9:I10"/>
    <mergeCell ref="J9:J10"/>
    <mergeCell ref="G11:H12"/>
    <mergeCell ref="E9:E10"/>
    <mergeCell ref="F9:F10"/>
    <mergeCell ref="I3:J3"/>
    <mergeCell ref="A5:A8"/>
    <mergeCell ref="B5:B8"/>
    <mergeCell ref="G5:H5"/>
    <mergeCell ref="D6:D8"/>
    <mergeCell ref="G6:H10"/>
    <mergeCell ref="A13:A14"/>
    <mergeCell ref="B13:B14"/>
    <mergeCell ref="G13:H14"/>
    <mergeCell ref="E6:E8"/>
    <mergeCell ref="F6:F8"/>
    <mergeCell ref="K13:L14"/>
    <mergeCell ref="A15:C15"/>
    <mergeCell ref="F15:H15"/>
    <mergeCell ref="J15:L15"/>
    <mergeCell ref="E16:H16"/>
    <mergeCell ref="I16:L16"/>
    <mergeCell ref="D16:D18"/>
    <mergeCell ref="M17:M18"/>
    <mergeCell ref="A18:C18"/>
    <mergeCell ref="A19:C19"/>
    <mergeCell ref="D19:D20"/>
    <mergeCell ref="E19:E20"/>
    <mergeCell ref="I19:I20"/>
    <mergeCell ref="M19:M20"/>
    <mergeCell ref="A20:C20"/>
    <mergeCell ref="A16:C17"/>
    <mergeCell ref="A22:C22"/>
    <mergeCell ref="I22:I23"/>
    <mergeCell ref="J22:L23"/>
    <mergeCell ref="E17:E18"/>
    <mergeCell ref="F17:H20"/>
    <mergeCell ref="I17:I18"/>
    <mergeCell ref="J17:L20"/>
    <mergeCell ref="M22:M23"/>
    <mergeCell ref="A23:C23"/>
    <mergeCell ref="C24:K24"/>
    <mergeCell ref="C25:K25"/>
    <mergeCell ref="A27:C29"/>
    <mergeCell ref="D27:D28"/>
    <mergeCell ref="E27:H27"/>
    <mergeCell ref="I27:J28"/>
    <mergeCell ref="G28:H28"/>
    <mergeCell ref="G29:H29"/>
    <mergeCell ref="I29:J32"/>
    <mergeCell ref="A30:C30"/>
    <mergeCell ref="G30:H30"/>
    <mergeCell ref="A31:C31"/>
    <mergeCell ref="G31:H31"/>
    <mergeCell ref="A32:C32"/>
    <mergeCell ref="G32:H32"/>
    <mergeCell ref="A33:C33"/>
    <mergeCell ref="G33:H33"/>
    <mergeCell ref="I33:J33"/>
    <mergeCell ref="A34:C36"/>
    <mergeCell ref="D34:H34"/>
    <mergeCell ref="I34:J35"/>
    <mergeCell ref="D35:H35"/>
    <mergeCell ref="I36:J66"/>
    <mergeCell ref="A37:H37"/>
    <mergeCell ref="A38:C38"/>
    <mergeCell ref="A39:C39"/>
    <mergeCell ref="A40:C40"/>
    <mergeCell ref="A41:C41"/>
    <mergeCell ref="A42:H42"/>
    <mergeCell ref="A43:C43"/>
    <mergeCell ref="A44:C44"/>
    <mergeCell ref="A45:C45"/>
    <mergeCell ref="A46:C46"/>
    <mergeCell ref="A47:H47"/>
    <mergeCell ref="A48:C48"/>
    <mergeCell ref="A49:C49"/>
    <mergeCell ref="A50:C50"/>
    <mergeCell ref="A51:C51"/>
    <mergeCell ref="A52:H52"/>
    <mergeCell ref="A53:C53"/>
    <mergeCell ref="A54:C54"/>
    <mergeCell ref="A55:C55"/>
    <mergeCell ref="A56:C56"/>
    <mergeCell ref="A66:C66"/>
    <mergeCell ref="C68:K68"/>
    <mergeCell ref="A57:H57"/>
    <mergeCell ref="A58:C58"/>
    <mergeCell ref="A59:C59"/>
    <mergeCell ref="A60:C60"/>
    <mergeCell ref="A61:C61"/>
    <mergeCell ref="A62:H62"/>
    <mergeCell ref="A70:K70"/>
    <mergeCell ref="K5:L8"/>
    <mergeCell ref="K9:L12"/>
    <mergeCell ref="A63:C63"/>
    <mergeCell ref="A64:C64"/>
    <mergeCell ref="A65:C65"/>
    <mergeCell ref="I21:L21"/>
    <mergeCell ref="F21:H23"/>
    <mergeCell ref="E21:E23"/>
    <mergeCell ref="D21:D23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0" customWidth="1"/>
    <col min="10" max="10" width="13.00390625" style="0" customWidth="1"/>
    <col min="11" max="11" width="11.57421875" style="21" customWidth="1"/>
    <col min="12" max="12" width="11.140625" style="21" customWidth="1"/>
    <col min="13" max="13" width="13.00390625" style="0" customWidth="1"/>
  </cols>
  <sheetData>
    <row r="1" spans="3:12" ht="23.25" customHeight="1">
      <c r="C1" s="118" t="s">
        <v>133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15" customHeight="1">
      <c r="A3" s="137" t="s">
        <v>36</v>
      </c>
      <c r="B3" s="116" t="s">
        <v>7</v>
      </c>
      <c r="C3" s="158" t="s">
        <v>0</v>
      </c>
      <c r="D3" s="158" t="s">
        <v>5</v>
      </c>
      <c r="E3" s="355" t="s">
        <v>6</v>
      </c>
      <c r="F3" s="251"/>
      <c r="G3" s="252" t="s">
        <v>34</v>
      </c>
      <c r="H3" s="356"/>
      <c r="I3" s="137" t="s">
        <v>6</v>
      </c>
      <c r="J3" s="158"/>
      <c r="K3" s="194" t="s">
        <v>34</v>
      </c>
      <c r="L3" s="195"/>
    </row>
    <row r="4" spans="1:12" ht="30" customHeight="1" thickBot="1">
      <c r="A4" s="138"/>
      <c r="B4" s="117"/>
      <c r="C4" s="354"/>
      <c r="D4" s="354"/>
      <c r="E4" s="85" t="s">
        <v>122</v>
      </c>
      <c r="F4" s="32" t="s">
        <v>123</v>
      </c>
      <c r="G4" s="254"/>
      <c r="H4" s="357"/>
      <c r="I4" s="85" t="s">
        <v>134</v>
      </c>
      <c r="J4" s="32" t="s">
        <v>135</v>
      </c>
      <c r="K4" s="196"/>
      <c r="L4" s="197"/>
    </row>
    <row r="5" spans="1:12" ht="90.75" customHeight="1">
      <c r="A5" s="202" t="s">
        <v>8</v>
      </c>
      <c r="B5" s="204" t="s">
        <v>10</v>
      </c>
      <c r="C5" s="80" t="s">
        <v>35</v>
      </c>
      <c r="D5" s="100" t="s">
        <v>9</v>
      </c>
      <c r="E5" s="86">
        <v>1409.29</v>
      </c>
      <c r="F5" s="53">
        <v>1409.29</v>
      </c>
      <c r="G5" s="343" t="s">
        <v>126</v>
      </c>
      <c r="H5" s="344"/>
      <c r="I5" s="86">
        <v>1433.17</v>
      </c>
      <c r="J5" s="53">
        <v>1441.72</v>
      </c>
      <c r="K5" s="343" t="s">
        <v>148</v>
      </c>
      <c r="L5" s="344"/>
    </row>
    <row r="6" spans="1:12" ht="15" customHeight="1">
      <c r="A6" s="202"/>
      <c r="B6" s="204"/>
      <c r="C6" s="81"/>
      <c r="D6" s="358" t="s">
        <v>9</v>
      </c>
      <c r="E6" s="359">
        <v>1409.29</v>
      </c>
      <c r="F6" s="258">
        <v>1409.29</v>
      </c>
      <c r="G6" s="262"/>
      <c r="H6" s="345"/>
      <c r="I6" s="359">
        <v>1433.17</v>
      </c>
      <c r="J6" s="258">
        <v>1441.72</v>
      </c>
      <c r="K6" s="262"/>
      <c r="L6" s="345"/>
    </row>
    <row r="7" spans="1:12" ht="15" customHeight="1">
      <c r="A7" s="202"/>
      <c r="B7" s="204"/>
      <c r="C7" s="36" t="s">
        <v>11</v>
      </c>
      <c r="D7" s="358"/>
      <c r="E7" s="360"/>
      <c r="F7" s="267"/>
      <c r="G7" s="262"/>
      <c r="H7" s="345"/>
      <c r="I7" s="360"/>
      <c r="J7" s="267"/>
      <c r="K7" s="262"/>
      <c r="L7" s="345"/>
    </row>
    <row r="8" spans="1:12" ht="15" customHeight="1">
      <c r="A8" s="203"/>
      <c r="B8" s="205"/>
      <c r="C8" s="82" t="s">
        <v>60</v>
      </c>
      <c r="D8" s="358"/>
      <c r="E8" s="361"/>
      <c r="F8" s="259"/>
      <c r="G8" s="264"/>
      <c r="H8" s="346"/>
      <c r="I8" s="361"/>
      <c r="J8" s="259"/>
      <c r="K8" s="264"/>
      <c r="L8" s="346"/>
    </row>
    <row r="9" spans="1:12" ht="15" customHeight="1">
      <c r="A9" s="206" t="s">
        <v>14</v>
      </c>
      <c r="B9" s="207" t="s">
        <v>53</v>
      </c>
      <c r="C9" s="36" t="s">
        <v>11</v>
      </c>
      <c r="D9" s="358" t="s">
        <v>13</v>
      </c>
      <c r="E9" s="362">
        <v>34.6</v>
      </c>
      <c r="F9" s="258">
        <v>35.18</v>
      </c>
      <c r="G9" s="262" t="s">
        <v>139</v>
      </c>
      <c r="H9" s="345"/>
      <c r="I9" s="362">
        <v>35.77</v>
      </c>
      <c r="J9" s="258">
        <v>35.78</v>
      </c>
      <c r="K9" s="260" t="s">
        <v>149</v>
      </c>
      <c r="L9" s="389"/>
    </row>
    <row r="10" spans="1:12" ht="15" customHeight="1">
      <c r="A10" s="206"/>
      <c r="B10" s="207"/>
      <c r="C10" s="36" t="s">
        <v>12</v>
      </c>
      <c r="D10" s="358"/>
      <c r="E10" s="363"/>
      <c r="F10" s="259"/>
      <c r="G10" s="262"/>
      <c r="H10" s="345"/>
      <c r="I10" s="363"/>
      <c r="J10" s="259"/>
      <c r="K10" s="262"/>
      <c r="L10" s="345"/>
    </row>
    <row r="11" spans="1:12" ht="38.25" customHeight="1">
      <c r="A11" s="206"/>
      <c r="B11" s="208"/>
      <c r="C11" s="37" t="s">
        <v>65</v>
      </c>
      <c r="D11" s="101" t="s">
        <v>13</v>
      </c>
      <c r="E11" s="87">
        <v>34.6</v>
      </c>
      <c r="F11" s="19">
        <v>35.18</v>
      </c>
      <c r="G11" s="262"/>
      <c r="H11" s="345"/>
      <c r="I11" s="87">
        <v>35.77</v>
      </c>
      <c r="J11" s="19">
        <v>35.78</v>
      </c>
      <c r="K11" s="262"/>
      <c r="L11" s="345"/>
    </row>
    <row r="12" spans="1:12" ht="38.25" customHeight="1">
      <c r="A12" s="206"/>
      <c r="B12" s="207"/>
      <c r="C12" s="36" t="s">
        <v>15</v>
      </c>
      <c r="D12" s="101" t="s">
        <v>13</v>
      </c>
      <c r="E12" s="87">
        <v>20.52</v>
      </c>
      <c r="F12" s="19">
        <v>21.66</v>
      </c>
      <c r="G12" s="264"/>
      <c r="H12" s="346"/>
      <c r="I12" s="87">
        <v>22.03</v>
      </c>
      <c r="J12" s="19">
        <v>23.05</v>
      </c>
      <c r="K12" s="264"/>
      <c r="L12" s="346"/>
    </row>
    <row r="13" spans="1:12" ht="30" customHeight="1">
      <c r="A13" s="127" t="s">
        <v>68</v>
      </c>
      <c r="B13" s="144" t="s">
        <v>136</v>
      </c>
      <c r="C13" s="83" t="s">
        <v>66</v>
      </c>
      <c r="D13" s="77" t="s">
        <v>16</v>
      </c>
      <c r="E13" s="88">
        <v>2.83</v>
      </c>
      <c r="F13" s="55">
        <v>2.99</v>
      </c>
      <c r="G13" s="129" t="s">
        <v>128</v>
      </c>
      <c r="H13" s="174"/>
      <c r="I13" s="88">
        <v>3.04</v>
      </c>
      <c r="J13" s="92">
        <v>3.25</v>
      </c>
      <c r="K13" s="129" t="s">
        <v>150</v>
      </c>
      <c r="L13" s="174"/>
    </row>
    <row r="14" spans="1:12" ht="30" customHeight="1">
      <c r="A14" s="127"/>
      <c r="B14" s="144"/>
      <c r="C14" s="93" t="s">
        <v>33</v>
      </c>
      <c r="D14" s="17" t="s">
        <v>16</v>
      </c>
      <c r="E14" s="95">
        <v>1.35</v>
      </c>
      <c r="F14" s="94">
        <v>1.42</v>
      </c>
      <c r="G14" s="129"/>
      <c r="H14" s="174"/>
      <c r="I14" s="95">
        <v>1.44</v>
      </c>
      <c r="J14" s="96">
        <v>1.54</v>
      </c>
      <c r="K14" s="175"/>
      <c r="L14" s="176"/>
    </row>
    <row r="15" spans="1:12" ht="78" customHeight="1">
      <c r="A15" s="97" t="s">
        <v>140</v>
      </c>
      <c r="B15" s="98"/>
      <c r="C15" s="91" t="s">
        <v>141</v>
      </c>
      <c r="D15" s="101" t="s">
        <v>13</v>
      </c>
      <c r="E15" s="89"/>
      <c r="F15" s="84"/>
      <c r="G15" s="79"/>
      <c r="H15" s="78"/>
      <c r="I15" s="99">
        <v>474.37</v>
      </c>
      <c r="J15" s="92">
        <v>474.37</v>
      </c>
      <c r="K15" s="390" t="s">
        <v>151</v>
      </c>
      <c r="L15" s="391"/>
    </row>
    <row r="16" spans="1:13" ht="30">
      <c r="A16" s="182" t="s">
        <v>0</v>
      </c>
      <c r="B16" s="183"/>
      <c r="C16" s="183"/>
      <c r="D16" s="102" t="s">
        <v>5</v>
      </c>
      <c r="E16" s="90" t="s">
        <v>6</v>
      </c>
      <c r="F16" s="179" t="s">
        <v>48</v>
      </c>
      <c r="G16" s="180"/>
      <c r="H16" s="181"/>
      <c r="I16" s="90" t="s">
        <v>6</v>
      </c>
      <c r="J16" s="179" t="s">
        <v>48</v>
      </c>
      <c r="K16" s="180"/>
      <c r="L16" s="181"/>
      <c r="M16" s="71"/>
    </row>
    <row r="17" spans="1:13" ht="15" customHeight="1">
      <c r="A17" s="119" t="s">
        <v>43</v>
      </c>
      <c r="B17" s="120"/>
      <c r="C17" s="364"/>
      <c r="D17" s="153" t="s">
        <v>42</v>
      </c>
      <c r="E17" s="149" t="s">
        <v>129</v>
      </c>
      <c r="F17" s="150"/>
      <c r="G17" s="150"/>
      <c r="H17" s="347"/>
      <c r="I17" s="149" t="s">
        <v>137</v>
      </c>
      <c r="J17" s="150"/>
      <c r="K17" s="150"/>
      <c r="L17" s="347"/>
      <c r="M17" s="72"/>
    </row>
    <row r="18" spans="1:13" ht="15" customHeight="1">
      <c r="A18" s="212"/>
      <c r="B18" s="213"/>
      <c r="C18" s="365"/>
      <c r="D18" s="153"/>
      <c r="E18" s="366">
        <v>26.97</v>
      </c>
      <c r="F18" s="185" t="s">
        <v>145</v>
      </c>
      <c r="G18" s="186"/>
      <c r="H18" s="187"/>
      <c r="I18" s="366">
        <v>25.81</v>
      </c>
      <c r="J18" s="185" t="s">
        <v>146</v>
      </c>
      <c r="K18" s="186"/>
      <c r="L18" s="187"/>
      <c r="M18" s="189"/>
    </row>
    <row r="19" spans="1:13" ht="15" customHeight="1">
      <c r="A19" s="161" t="s">
        <v>44</v>
      </c>
      <c r="B19" s="162"/>
      <c r="C19" s="368"/>
      <c r="D19" s="153"/>
      <c r="E19" s="367"/>
      <c r="F19" s="188"/>
      <c r="G19" s="189"/>
      <c r="H19" s="190"/>
      <c r="I19" s="367"/>
      <c r="J19" s="188"/>
      <c r="K19" s="189"/>
      <c r="L19" s="190"/>
      <c r="M19" s="189"/>
    </row>
    <row r="20" spans="1:14" ht="15" customHeight="1">
      <c r="A20" s="119" t="s">
        <v>40</v>
      </c>
      <c r="B20" s="120"/>
      <c r="C20" s="364"/>
      <c r="D20" s="153" t="s">
        <v>42</v>
      </c>
      <c r="E20" s="366">
        <v>26.97</v>
      </c>
      <c r="F20" s="188"/>
      <c r="G20" s="189"/>
      <c r="H20" s="190"/>
      <c r="I20" s="366">
        <v>25.81</v>
      </c>
      <c r="J20" s="188"/>
      <c r="K20" s="189"/>
      <c r="L20" s="190"/>
      <c r="M20" s="189"/>
      <c r="N20" s="13"/>
    </row>
    <row r="21" spans="1:13" ht="15" customHeight="1">
      <c r="A21" s="161" t="s">
        <v>45</v>
      </c>
      <c r="B21" s="162"/>
      <c r="C21" s="368"/>
      <c r="D21" s="153"/>
      <c r="E21" s="367"/>
      <c r="F21" s="191"/>
      <c r="G21" s="192"/>
      <c r="H21" s="193"/>
      <c r="I21" s="367"/>
      <c r="J21" s="191"/>
      <c r="K21" s="192"/>
      <c r="L21" s="193"/>
      <c r="M21" s="189"/>
    </row>
    <row r="22" spans="1:13" ht="15" customHeight="1">
      <c r="A22" s="318" t="s">
        <v>41</v>
      </c>
      <c r="B22" s="319"/>
      <c r="C22" s="319"/>
      <c r="D22" s="185" t="s">
        <v>42</v>
      </c>
      <c r="E22" s="149" t="s">
        <v>131</v>
      </c>
      <c r="F22" s="150"/>
      <c r="G22" s="150"/>
      <c r="H22" s="347"/>
      <c r="I22" s="149" t="s">
        <v>137</v>
      </c>
      <c r="J22" s="150"/>
      <c r="K22" s="150"/>
      <c r="L22" s="347"/>
      <c r="M22" s="74"/>
    </row>
    <row r="23" spans="1:13" ht="33.75" customHeight="1">
      <c r="A23" s="371"/>
      <c r="B23" s="372"/>
      <c r="C23" s="372"/>
      <c r="D23" s="188"/>
      <c r="E23" s="369">
        <v>9</v>
      </c>
      <c r="F23" s="185" t="s">
        <v>132</v>
      </c>
      <c r="G23" s="186"/>
      <c r="H23" s="187"/>
      <c r="I23" s="369">
        <v>9.36</v>
      </c>
      <c r="J23" s="185" t="s">
        <v>138</v>
      </c>
      <c r="K23" s="186"/>
      <c r="L23" s="187"/>
      <c r="M23" s="290"/>
    </row>
    <row r="24" spans="1:13" ht="32.25" customHeight="1" thickBot="1">
      <c r="A24" s="155" t="s">
        <v>46</v>
      </c>
      <c r="B24" s="156"/>
      <c r="C24" s="376"/>
      <c r="D24" s="287"/>
      <c r="E24" s="370"/>
      <c r="F24" s="287"/>
      <c r="G24" s="288"/>
      <c r="H24" s="352"/>
      <c r="I24" s="370"/>
      <c r="J24" s="287"/>
      <c r="K24" s="288"/>
      <c r="L24" s="352"/>
      <c r="M24" s="290"/>
    </row>
    <row r="25" spans="3:12" ht="14.2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22"/>
    </row>
    <row r="26" spans="3:12" s="11" customFormat="1" ht="23.25" customHeight="1">
      <c r="C26" s="118" t="s">
        <v>32</v>
      </c>
      <c r="D26" s="118"/>
      <c r="E26" s="118"/>
      <c r="F26" s="118"/>
      <c r="G26" s="118"/>
      <c r="H26" s="118"/>
      <c r="I26" s="118"/>
      <c r="J26" s="118"/>
      <c r="K26" s="118"/>
      <c r="L26" s="20"/>
    </row>
    <row r="27" spans="11:12" s="11" customFormat="1" ht="6.75" customHeight="1" thickBot="1">
      <c r="K27" s="23"/>
      <c r="L27" s="23"/>
    </row>
    <row r="28" spans="1:12" s="11" customFormat="1" ht="30" customHeight="1">
      <c r="A28" s="224" t="s">
        <v>0</v>
      </c>
      <c r="B28" s="225"/>
      <c r="C28" s="226"/>
      <c r="D28" s="136" t="s">
        <v>98</v>
      </c>
      <c r="E28" s="233" t="s">
        <v>73</v>
      </c>
      <c r="F28" s="234"/>
      <c r="G28" s="234"/>
      <c r="H28" s="235"/>
      <c r="I28" s="220" t="s">
        <v>49</v>
      </c>
      <c r="J28" s="221"/>
      <c r="K28" s="70"/>
      <c r="L28" s="70"/>
    </row>
    <row r="29" spans="1:10" s="11" customFormat="1" ht="30" customHeight="1">
      <c r="A29" s="227"/>
      <c r="B29" s="228"/>
      <c r="C29" s="229"/>
      <c r="D29" s="134"/>
      <c r="E29" s="59" t="s">
        <v>70</v>
      </c>
      <c r="F29" s="59" t="s">
        <v>71</v>
      </c>
      <c r="G29" s="293" t="s">
        <v>78</v>
      </c>
      <c r="H29" s="294"/>
      <c r="I29" s="222"/>
      <c r="J29" s="223"/>
    </row>
    <row r="30" spans="1:10" s="11" customFormat="1" ht="44.25" customHeight="1">
      <c r="A30" s="230"/>
      <c r="B30" s="231"/>
      <c r="C30" s="232"/>
      <c r="D30" s="29" t="s">
        <v>69</v>
      </c>
      <c r="E30" s="69" t="s">
        <v>67</v>
      </c>
      <c r="F30" s="69" t="s">
        <v>72</v>
      </c>
      <c r="G30" s="295" t="s">
        <v>80</v>
      </c>
      <c r="H30" s="295"/>
      <c r="I30" s="214" t="s">
        <v>79</v>
      </c>
      <c r="J30" s="215"/>
    </row>
    <row r="31" spans="1:10" s="11" customFormat="1" ht="32.25" customHeight="1">
      <c r="A31" s="145" t="s">
        <v>2</v>
      </c>
      <c r="B31" s="146"/>
      <c r="C31" s="146"/>
      <c r="D31" s="12">
        <v>4.85</v>
      </c>
      <c r="E31" s="38">
        <v>6.79</v>
      </c>
      <c r="F31" s="38">
        <v>7.27</v>
      </c>
      <c r="G31" s="296">
        <f>D31*1.6</f>
        <v>7.76</v>
      </c>
      <c r="H31" s="296"/>
      <c r="I31" s="216"/>
      <c r="J31" s="217"/>
    </row>
    <row r="32" spans="1:10" s="11" customFormat="1" ht="32.25" customHeight="1">
      <c r="A32" s="145" t="s">
        <v>3</v>
      </c>
      <c r="B32" s="146"/>
      <c r="C32" s="146"/>
      <c r="D32" s="12">
        <v>4.01</v>
      </c>
      <c r="E32" s="38">
        <v>5.61</v>
      </c>
      <c r="F32" s="38">
        <v>6.01</v>
      </c>
      <c r="G32" s="296">
        <f>D32*1.6</f>
        <v>6.416</v>
      </c>
      <c r="H32" s="296"/>
      <c r="I32" s="216"/>
      <c r="J32" s="217"/>
    </row>
    <row r="33" spans="1:10" s="11" customFormat="1" ht="32.25" customHeight="1">
      <c r="A33" s="145" t="s">
        <v>17</v>
      </c>
      <c r="B33" s="146"/>
      <c r="C33" s="146"/>
      <c r="D33" s="12">
        <v>8.86</v>
      </c>
      <c r="E33" s="66">
        <v>12.4</v>
      </c>
      <c r="F33" s="66">
        <v>13.28</v>
      </c>
      <c r="G33" s="296">
        <f>D33*1.6</f>
        <v>14.176</v>
      </c>
      <c r="H33" s="296"/>
      <c r="I33" s="218"/>
      <c r="J33" s="219"/>
    </row>
    <row r="34" spans="1:10" s="11" customFormat="1" ht="63" customHeight="1" thickBot="1">
      <c r="A34" s="132" t="s">
        <v>103</v>
      </c>
      <c r="B34" s="133"/>
      <c r="C34" s="133"/>
      <c r="D34" s="67" t="s">
        <v>105</v>
      </c>
      <c r="E34" s="67" t="s">
        <v>107</v>
      </c>
      <c r="F34" s="67" t="s">
        <v>108</v>
      </c>
      <c r="G34" s="297" t="s">
        <v>109</v>
      </c>
      <c r="H34" s="297"/>
      <c r="I34" s="245" t="s">
        <v>110</v>
      </c>
      <c r="J34" s="246"/>
    </row>
    <row r="35" spans="1:13" s="13" customFormat="1" ht="15" customHeight="1">
      <c r="A35" s="377" t="s">
        <v>29</v>
      </c>
      <c r="B35" s="378"/>
      <c r="C35" s="379"/>
      <c r="D35" s="158" t="s">
        <v>18</v>
      </c>
      <c r="E35" s="159"/>
      <c r="F35" s="159"/>
      <c r="G35" s="159"/>
      <c r="H35" s="160"/>
      <c r="I35" s="237" t="s">
        <v>49</v>
      </c>
      <c r="J35" s="221"/>
      <c r="L35" s="45"/>
      <c r="M35" s="45"/>
    </row>
    <row r="36" spans="1:13" s="13" customFormat="1" ht="15" customHeight="1">
      <c r="A36" s="380"/>
      <c r="B36" s="381"/>
      <c r="C36" s="382"/>
      <c r="D36" s="179" t="s">
        <v>19</v>
      </c>
      <c r="E36" s="180"/>
      <c r="F36" s="180"/>
      <c r="G36" s="180"/>
      <c r="H36" s="236"/>
      <c r="I36" s="238"/>
      <c r="J36" s="223"/>
      <c r="L36" s="45"/>
      <c r="M36" s="45"/>
    </row>
    <row r="37" spans="1:13" s="13" customFormat="1" ht="30.75" customHeight="1">
      <c r="A37" s="383"/>
      <c r="B37" s="384"/>
      <c r="C37" s="385"/>
      <c r="D37" s="18" t="s">
        <v>20</v>
      </c>
      <c r="E37" s="18" t="s">
        <v>21</v>
      </c>
      <c r="F37" s="18" t="s">
        <v>22</v>
      </c>
      <c r="G37" s="18" t="s">
        <v>23</v>
      </c>
      <c r="H37" s="18" t="s">
        <v>24</v>
      </c>
      <c r="I37" s="239" t="s">
        <v>52</v>
      </c>
      <c r="J37" s="240"/>
      <c r="L37" s="45"/>
      <c r="M37" s="46"/>
    </row>
    <row r="38" spans="1:13" s="13" customFormat="1" ht="15" customHeight="1" hidden="1">
      <c r="A38" s="247" t="s">
        <v>4</v>
      </c>
      <c r="B38" s="248"/>
      <c r="C38" s="248"/>
      <c r="D38" s="248"/>
      <c r="E38" s="248"/>
      <c r="F38" s="248"/>
      <c r="G38" s="248"/>
      <c r="H38" s="249"/>
      <c r="I38" s="241"/>
      <c r="J38" s="242"/>
      <c r="L38" s="45"/>
      <c r="M38" s="47"/>
    </row>
    <row r="39" spans="1:13" s="13" customFormat="1" ht="15" customHeight="1" hidden="1">
      <c r="A39" s="127" t="s">
        <v>25</v>
      </c>
      <c r="B39" s="144"/>
      <c r="C39" s="144"/>
      <c r="D39" s="8">
        <v>160</v>
      </c>
      <c r="E39" s="8">
        <v>99</v>
      </c>
      <c r="F39" s="8">
        <v>77</v>
      </c>
      <c r="G39" s="8">
        <v>62</v>
      </c>
      <c r="H39" s="8">
        <v>54</v>
      </c>
      <c r="I39" s="241"/>
      <c r="J39" s="242"/>
      <c r="L39" s="45"/>
      <c r="M39" s="48"/>
    </row>
    <row r="40" spans="1:13" s="13" customFormat="1" ht="15" customHeight="1" hidden="1">
      <c r="A40" s="127" t="s">
        <v>26</v>
      </c>
      <c r="B40" s="144"/>
      <c r="C40" s="144"/>
      <c r="D40" s="8">
        <v>188</v>
      </c>
      <c r="E40" s="8">
        <v>117</v>
      </c>
      <c r="F40" s="8">
        <v>90</v>
      </c>
      <c r="G40" s="8">
        <v>73</v>
      </c>
      <c r="H40" s="8">
        <v>64</v>
      </c>
      <c r="I40" s="241"/>
      <c r="J40" s="242"/>
      <c r="L40" s="45"/>
      <c r="M40" s="48"/>
    </row>
    <row r="41" spans="1:13" s="13" customFormat="1" ht="15" customHeight="1" hidden="1">
      <c r="A41" s="127" t="s">
        <v>27</v>
      </c>
      <c r="B41" s="144"/>
      <c r="C41" s="144"/>
      <c r="D41" s="8">
        <v>206</v>
      </c>
      <c r="E41" s="8">
        <v>128</v>
      </c>
      <c r="F41" s="8">
        <v>99</v>
      </c>
      <c r="G41" s="8">
        <v>80</v>
      </c>
      <c r="H41" s="8">
        <v>70</v>
      </c>
      <c r="I41" s="241"/>
      <c r="J41" s="242"/>
      <c r="L41" s="45"/>
      <c r="M41" s="48"/>
    </row>
    <row r="42" spans="1:13" s="13" customFormat="1" ht="15" customHeight="1" hidden="1">
      <c r="A42" s="127" t="s">
        <v>28</v>
      </c>
      <c r="B42" s="144"/>
      <c r="C42" s="144"/>
      <c r="D42" s="8">
        <v>219</v>
      </c>
      <c r="E42" s="8">
        <v>135</v>
      </c>
      <c r="F42" s="8">
        <v>105</v>
      </c>
      <c r="G42" s="8">
        <v>85</v>
      </c>
      <c r="H42" s="8">
        <v>74</v>
      </c>
      <c r="I42" s="241"/>
      <c r="J42" s="242"/>
      <c r="L42" s="45"/>
      <c r="M42" s="48"/>
    </row>
    <row r="43" spans="1:13" s="13" customFormat="1" ht="15" customHeight="1" hidden="1">
      <c r="A43" s="149" t="s">
        <v>30</v>
      </c>
      <c r="B43" s="150"/>
      <c r="C43" s="150"/>
      <c r="D43" s="150"/>
      <c r="E43" s="150"/>
      <c r="F43" s="150"/>
      <c r="G43" s="150"/>
      <c r="H43" s="150"/>
      <c r="I43" s="241"/>
      <c r="J43" s="242"/>
      <c r="L43" s="45"/>
      <c r="M43" s="49"/>
    </row>
    <row r="44" spans="1:13" s="13" customFormat="1" ht="15" customHeight="1" hidden="1">
      <c r="A44" s="127" t="s">
        <v>25</v>
      </c>
      <c r="B44" s="144"/>
      <c r="C44" s="144"/>
      <c r="D44" s="8">
        <f>D39*1.1</f>
        <v>176</v>
      </c>
      <c r="E44" s="8">
        <f>E39*1.1</f>
        <v>108.9</v>
      </c>
      <c r="F44" s="8">
        <f>F39*1.1</f>
        <v>84.7</v>
      </c>
      <c r="G44" s="8">
        <f>G39*1.1</f>
        <v>68.2</v>
      </c>
      <c r="H44" s="8">
        <f>H39*1.1</f>
        <v>59.400000000000006</v>
      </c>
      <c r="I44" s="241"/>
      <c r="J44" s="242"/>
      <c r="L44" s="45"/>
      <c r="M44" s="48"/>
    </row>
    <row r="45" spans="1:13" s="13" customFormat="1" ht="15" customHeight="1" hidden="1">
      <c r="A45" s="127" t="s">
        <v>26</v>
      </c>
      <c r="B45" s="144"/>
      <c r="C45" s="144"/>
      <c r="D45" s="8">
        <f aca="true" t="shared" si="0" ref="D45:H47">D40*1.1</f>
        <v>206.8</v>
      </c>
      <c r="E45" s="8">
        <f t="shared" si="0"/>
        <v>128.70000000000002</v>
      </c>
      <c r="F45" s="8">
        <f t="shared" si="0"/>
        <v>99.00000000000001</v>
      </c>
      <c r="G45" s="8">
        <f t="shared" si="0"/>
        <v>80.30000000000001</v>
      </c>
      <c r="H45" s="8">
        <f t="shared" si="0"/>
        <v>70.4</v>
      </c>
      <c r="I45" s="241"/>
      <c r="J45" s="242"/>
      <c r="L45" s="45"/>
      <c r="M45" s="48"/>
    </row>
    <row r="46" spans="1:13" s="13" customFormat="1" ht="15" customHeight="1" hidden="1">
      <c r="A46" s="127" t="s">
        <v>27</v>
      </c>
      <c r="B46" s="144"/>
      <c r="C46" s="144"/>
      <c r="D46" s="8">
        <f t="shared" si="0"/>
        <v>226.60000000000002</v>
      </c>
      <c r="E46" s="8">
        <f t="shared" si="0"/>
        <v>140.8</v>
      </c>
      <c r="F46" s="8">
        <f t="shared" si="0"/>
        <v>108.9</v>
      </c>
      <c r="G46" s="8">
        <f t="shared" si="0"/>
        <v>88</v>
      </c>
      <c r="H46" s="8">
        <f t="shared" si="0"/>
        <v>77</v>
      </c>
      <c r="I46" s="241"/>
      <c r="J46" s="242"/>
      <c r="L46" s="45"/>
      <c r="M46" s="48"/>
    </row>
    <row r="47" spans="1:13" s="13" customFormat="1" ht="15" customHeight="1" hidden="1">
      <c r="A47" s="127" t="s">
        <v>28</v>
      </c>
      <c r="B47" s="144"/>
      <c r="C47" s="144"/>
      <c r="D47" s="8">
        <f>D42*1.1</f>
        <v>240.9</v>
      </c>
      <c r="E47" s="8">
        <f>E42*1.1</f>
        <v>148.5</v>
      </c>
      <c r="F47" s="8">
        <f>F42*1.1</f>
        <v>115.50000000000001</v>
      </c>
      <c r="G47" s="8">
        <f t="shared" si="0"/>
        <v>93.50000000000001</v>
      </c>
      <c r="H47" s="8">
        <f t="shared" si="0"/>
        <v>81.4</v>
      </c>
      <c r="I47" s="241"/>
      <c r="J47" s="242"/>
      <c r="L47" s="45"/>
      <c r="M47" s="48"/>
    </row>
    <row r="48" spans="1:13" s="13" customFormat="1" ht="15" customHeight="1" hidden="1">
      <c r="A48" s="149" t="s">
        <v>31</v>
      </c>
      <c r="B48" s="150"/>
      <c r="C48" s="150"/>
      <c r="D48" s="150"/>
      <c r="E48" s="150"/>
      <c r="F48" s="150"/>
      <c r="G48" s="150"/>
      <c r="H48" s="150"/>
      <c r="I48" s="241"/>
      <c r="J48" s="242"/>
      <c r="L48" s="45"/>
      <c r="M48" s="49"/>
    </row>
    <row r="49" spans="1:13" s="13" customFormat="1" ht="15" customHeight="1" hidden="1">
      <c r="A49" s="127" t="s">
        <v>25</v>
      </c>
      <c r="B49" s="144"/>
      <c r="C49" s="144"/>
      <c r="D49" s="8">
        <f>D39*1.2</f>
        <v>192</v>
      </c>
      <c r="E49" s="8">
        <f>E39*1.2</f>
        <v>118.8</v>
      </c>
      <c r="F49" s="8">
        <f>F39*1.2</f>
        <v>92.39999999999999</v>
      </c>
      <c r="G49" s="8">
        <f>G39*1.2</f>
        <v>74.39999999999999</v>
      </c>
      <c r="H49" s="8">
        <f>H39*1.2</f>
        <v>64.8</v>
      </c>
      <c r="I49" s="241"/>
      <c r="J49" s="242"/>
      <c r="L49" s="45"/>
      <c r="M49" s="48"/>
    </row>
    <row r="50" spans="1:13" s="13" customFormat="1" ht="15" customHeight="1" hidden="1">
      <c r="A50" s="127" t="s">
        <v>26</v>
      </c>
      <c r="B50" s="144"/>
      <c r="C50" s="144"/>
      <c r="D50" s="8">
        <f aca="true" t="shared" si="1" ref="D50:H52">D40*1.2</f>
        <v>225.6</v>
      </c>
      <c r="E50" s="8">
        <f t="shared" si="1"/>
        <v>140.4</v>
      </c>
      <c r="F50" s="8">
        <f t="shared" si="1"/>
        <v>108</v>
      </c>
      <c r="G50" s="8">
        <f t="shared" si="1"/>
        <v>87.6</v>
      </c>
      <c r="H50" s="8">
        <f t="shared" si="1"/>
        <v>76.8</v>
      </c>
      <c r="I50" s="241"/>
      <c r="J50" s="242"/>
      <c r="L50" s="45"/>
      <c r="M50" s="48"/>
    </row>
    <row r="51" spans="1:13" s="13" customFormat="1" ht="15" customHeight="1" hidden="1">
      <c r="A51" s="127" t="s">
        <v>27</v>
      </c>
      <c r="B51" s="144"/>
      <c r="C51" s="144"/>
      <c r="D51" s="8">
        <f t="shared" si="1"/>
        <v>247.2</v>
      </c>
      <c r="E51" s="8">
        <f t="shared" si="1"/>
        <v>153.6</v>
      </c>
      <c r="F51" s="8">
        <f t="shared" si="1"/>
        <v>118.8</v>
      </c>
      <c r="G51" s="8">
        <f t="shared" si="1"/>
        <v>96</v>
      </c>
      <c r="H51" s="8">
        <f t="shared" si="1"/>
        <v>84</v>
      </c>
      <c r="I51" s="241"/>
      <c r="J51" s="242"/>
      <c r="L51" s="45"/>
      <c r="M51" s="48"/>
    </row>
    <row r="52" spans="1:13" s="13" customFormat="1" ht="15" customHeight="1" hidden="1">
      <c r="A52" s="127" t="s">
        <v>28</v>
      </c>
      <c r="B52" s="144"/>
      <c r="C52" s="144"/>
      <c r="D52" s="8">
        <f t="shared" si="1"/>
        <v>262.8</v>
      </c>
      <c r="E52" s="8">
        <f t="shared" si="1"/>
        <v>162</v>
      </c>
      <c r="F52" s="8">
        <f t="shared" si="1"/>
        <v>126</v>
      </c>
      <c r="G52" s="8">
        <f t="shared" si="1"/>
        <v>102</v>
      </c>
      <c r="H52" s="8">
        <f t="shared" si="1"/>
        <v>88.8</v>
      </c>
      <c r="I52" s="241"/>
      <c r="J52" s="242"/>
      <c r="L52" s="45"/>
      <c r="M52" s="48"/>
    </row>
    <row r="53" spans="1:13" s="13" customFormat="1" ht="15" customHeight="1" hidden="1">
      <c r="A53" s="149" t="s">
        <v>50</v>
      </c>
      <c r="B53" s="150"/>
      <c r="C53" s="150"/>
      <c r="D53" s="150"/>
      <c r="E53" s="150"/>
      <c r="F53" s="150"/>
      <c r="G53" s="150"/>
      <c r="H53" s="150"/>
      <c r="I53" s="241"/>
      <c r="J53" s="242"/>
      <c r="L53" s="45"/>
      <c r="M53" s="49"/>
    </row>
    <row r="54" spans="1:13" s="13" customFormat="1" ht="15" customHeight="1" hidden="1">
      <c r="A54" s="127" t="s">
        <v>25</v>
      </c>
      <c r="B54" s="144"/>
      <c r="C54" s="144"/>
      <c r="D54" s="8">
        <f>D39*1.4</f>
        <v>224</v>
      </c>
      <c r="E54" s="8">
        <f>E39*1.4</f>
        <v>138.6</v>
      </c>
      <c r="F54" s="8">
        <f>F39*1.4</f>
        <v>107.8</v>
      </c>
      <c r="G54" s="8">
        <f>G39*1.4</f>
        <v>86.8</v>
      </c>
      <c r="H54" s="8">
        <f>H39*1.4</f>
        <v>75.6</v>
      </c>
      <c r="I54" s="241"/>
      <c r="J54" s="242"/>
      <c r="L54" s="45"/>
      <c r="M54" s="48"/>
    </row>
    <row r="55" spans="1:13" s="13" customFormat="1" ht="15" customHeight="1" hidden="1">
      <c r="A55" s="127" t="s">
        <v>26</v>
      </c>
      <c r="B55" s="144"/>
      <c r="C55" s="144"/>
      <c r="D55" s="8">
        <f aca="true" t="shared" si="2" ref="D55:H57">D40*1.4</f>
        <v>263.2</v>
      </c>
      <c r="E55" s="8">
        <f t="shared" si="2"/>
        <v>163.79999999999998</v>
      </c>
      <c r="F55" s="8">
        <f t="shared" si="2"/>
        <v>125.99999999999999</v>
      </c>
      <c r="G55" s="8">
        <f t="shared" si="2"/>
        <v>102.19999999999999</v>
      </c>
      <c r="H55" s="8">
        <f t="shared" si="2"/>
        <v>89.6</v>
      </c>
      <c r="I55" s="241"/>
      <c r="J55" s="242"/>
      <c r="L55" s="45"/>
      <c r="M55" s="48"/>
    </row>
    <row r="56" spans="1:13" s="13" customFormat="1" ht="15" customHeight="1" hidden="1">
      <c r="A56" s="127" t="s">
        <v>27</v>
      </c>
      <c r="B56" s="144"/>
      <c r="C56" s="144"/>
      <c r="D56" s="8">
        <f t="shared" si="2"/>
        <v>288.4</v>
      </c>
      <c r="E56" s="8">
        <f t="shared" si="2"/>
        <v>179.2</v>
      </c>
      <c r="F56" s="8">
        <f t="shared" si="2"/>
        <v>138.6</v>
      </c>
      <c r="G56" s="8">
        <f t="shared" si="2"/>
        <v>112</v>
      </c>
      <c r="H56" s="8">
        <f t="shared" si="2"/>
        <v>98</v>
      </c>
      <c r="I56" s="241"/>
      <c r="J56" s="242"/>
      <c r="L56" s="45"/>
      <c r="M56" s="48"/>
    </row>
    <row r="57" spans="1:13" s="13" customFormat="1" ht="15" customHeight="1" hidden="1">
      <c r="A57" s="127" t="s">
        <v>28</v>
      </c>
      <c r="B57" s="144"/>
      <c r="C57" s="144"/>
      <c r="D57" s="8">
        <f t="shared" si="2"/>
        <v>306.59999999999997</v>
      </c>
      <c r="E57" s="8">
        <f t="shared" si="2"/>
        <v>189</v>
      </c>
      <c r="F57" s="8">
        <f t="shared" si="2"/>
        <v>147</v>
      </c>
      <c r="G57" s="8">
        <f t="shared" si="2"/>
        <v>118.99999999999999</v>
      </c>
      <c r="H57" s="8">
        <f t="shared" si="2"/>
        <v>103.6</v>
      </c>
      <c r="I57" s="241"/>
      <c r="J57" s="242"/>
      <c r="L57" s="45"/>
      <c r="M57" s="48"/>
    </row>
    <row r="58" spans="1:13" s="13" customFormat="1" ht="15" customHeight="1" hidden="1">
      <c r="A58" s="149" t="s">
        <v>51</v>
      </c>
      <c r="B58" s="150"/>
      <c r="C58" s="150"/>
      <c r="D58" s="150"/>
      <c r="E58" s="150"/>
      <c r="F58" s="150"/>
      <c r="G58" s="150"/>
      <c r="H58" s="150"/>
      <c r="I58" s="241"/>
      <c r="J58" s="242"/>
      <c r="L58" s="45"/>
      <c r="M58" s="49"/>
    </row>
    <row r="59" spans="1:13" s="13" customFormat="1" ht="15" customHeight="1" hidden="1">
      <c r="A59" s="127" t="s">
        <v>25</v>
      </c>
      <c r="B59" s="144"/>
      <c r="C59" s="144"/>
      <c r="D59" s="8">
        <f>D39*1.5</f>
        <v>240</v>
      </c>
      <c r="E59" s="8">
        <f>E39*1.5</f>
        <v>148.5</v>
      </c>
      <c r="F59" s="8">
        <f>F39*1.5</f>
        <v>115.5</v>
      </c>
      <c r="G59" s="8">
        <f>G39*1.5</f>
        <v>93</v>
      </c>
      <c r="H59" s="8">
        <f>H39*1.5</f>
        <v>81</v>
      </c>
      <c r="I59" s="241"/>
      <c r="J59" s="242"/>
      <c r="L59" s="45"/>
      <c r="M59" s="48"/>
    </row>
    <row r="60" spans="1:13" s="13" customFormat="1" ht="15" customHeight="1" hidden="1">
      <c r="A60" s="127" t="s">
        <v>26</v>
      </c>
      <c r="B60" s="144"/>
      <c r="C60" s="144"/>
      <c r="D60" s="8">
        <f aca="true" t="shared" si="3" ref="D60:H62">D40*1.5</f>
        <v>282</v>
      </c>
      <c r="E60" s="8">
        <f t="shared" si="3"/>
        <v>175.5</v>
      </c>
      <c r="F60" s="8">
        <f t="shared" si="3"/>
        <v>135</v>
      </c>
      <c r="G60" s="8">
        <f t="shared" si="3"/>
        <v>109.5</v>
      </c>
      <c r="H60" s="8">
        <f t="shared" si="3"/>
        <v>96</v>
      </c>
      <c r="I60" s="241"/>
      <c r="J60" s="242"/>
      <c r="L60" s="45"/>
      <c r="M60" s="48"/>
    </row>
    <row r="61" spans="1:13" s="13" customFormat="1" ht="15" customHeight="1" hidden="1">
      <c r="A61" s="127" t="s">
        <v>27</v>
      </c>
      <c r="B61" s="144"/>
      <c r="C61" s="144"/>
      <c r="D61" s="8">
        <f t="shared" si="3"/>
        <v>309</v>
      </c>
      <c r="E61" s="8">
        <f t="shared" si="3"/>
        <v>192</v>
      </c>
      <c r="F61" s="8">
        <f t="shared" si="3"/>
        <v>148.5</v>
      </c>
      <c r="G61" s="8">
        <f t="shared" si="3"/>
        <v>120</v>
      </c>
      <c r="H61" s="8">
        <f t="shared" si="3"/>
        <v>105</v>
      </c>
      <c r="I61" s="241"/>
      <c r="J61" s="242"/>
      <c r="L61" s="45"/>
      <c r="M61" s="48"/>
    </row>
    <row r="62" spans="1:13" s="13" customFormat="1" ht="15" customHeight="1" hidden="1">
      <c r="A62" s="127" t="s">
        <v>28</v>
      </c>
      <c r="B62" s="144"/>
      <c r="C62" s="144"/>
      <c r="D62" s="8">
        <f t="shared" si="3"/>
        <v>328.5</v>
      </c>
      <c r="E62" s="8">
        <f t="shared" si="3"/>
        <v>202.5</v>
      </c>
      <c r="F62" s="8">
        <f t="shared" si="3"/>
        <v>157.5</v>
      </c>
      <c r="G62" s="8">
        <f t="shared" si="3"/>
        <v>127.5</v>
      </c>
      <c r="H62" s="8">
        <f t="shared" si="3"/>
        <v>111</v>
      </c>
      <c r="I62" s="241"/>
      <c r="J62" s="242"/>
      <c r="L62" s="45"/>
      <c r="M62" s="48"/>
    </row>
    <row r="63" spans="1:13" s="13" customFormat="1" ht="15" customHeight="1">
      <c r="A63" s="149" t="s">
        <v>120</v>
      </c>
      <c r="B63" s="150"/>
      <c r="C63" s="150"/>
      <c r="D63" s="150"/>
      <c r="E63" s="150"/>
      <c r="F63" s="150"/>
      <c r="G63" s="150"/>
      <c r="H63" s="150"/>
      <c r="I63" s="241"/>
      <c r="J63" s="242"/>
      <c r="L63" s="45"/>
      <c r="M63" s="49"/>
    </row>
    <row r="64" spans="1:13" s="13" customFormat="1" ht="15" customHeight="1">
      <c r="A64" s="127" t="s">
        <v>25</v>
      </c>
      <c r="B64" s="144"/>
      <c r="C64" s="144"/>
      <c r="D64" s="8">
        <f>D44*1.6</f>
        <v>281.6</v>
      </c>
      <c r="E64" s="8">
        <f>E44*1.6</f>
        <v>174.24</v>
      </c>
      <c r="F64" s="8">
        <f>F44*1.6</f>
        <v>135.52</v>
      </c>
      <c r="G64" s="8">
        <f>G44*1.6</f>
        <v>109.12</v>
      </c>
      <c r="H64" s="8">
        <f>H44*1.6</f>
        <v>95.04000000000002</v>
      </c>
      <c r="I64" s="241"/>
      <c r="J64" s="242"/>
      <c r="L64" s="45"/>
      <c r="M64" s="48"/>
    </row>
    <row r="65" spans="1:13" s="13" customFormat="1" ht="15" customHeight="1">
      <c r="A65" s="127" t="s">
        <v>26</v>
      </c>
      <c r="B65" s="144"/>
      <c r="C65" s="144"/>
      <c r="D65" s="8">
        <f aca="true" t="shared" si="4" ref="D65:H67">D45*1.6</f>
        <v>330.88000000000005</v>
      </c>
      <c r="E65" s="8">
        <f t="shared" si="4"/>
        <v>205.92000000000004</v>
      </c>
      <c r="F65" s="8">
        <f t="shared" si="4"/>
        <v>158.40000000000003</v>
      </c>
      <c r="G65" s="8">
        <f t="shared" si="4"/>
        <v>128.48000000000002</v>
      </c>
      <c r="H65" s="8">
        <f t="shared" si="4"/>
        <v>112.64000000000001</v>
      </c>
      <c r="I65" s="241"/>
      <c r="J65" s="242"/>
      <c r="L65" s="45"/>
      <c r="M65" s="48"/>
    </row>
    <row r="66" spans="1:13" s="13" customFormat="1" ht="15" customHeight="1">
      <c r="A66" s="127" t="s">
        <v>27</v>
      </c>
      <c r="B66" s="144"/>
      <c r="C66" s="144"/>
      <c r="D66" s="8">
        <f t="shared" si="4"/>
        <v>362.56000000000006</v>
      </c>
      <c r="E66" s="8">
        <f t="shared" si="4"/>
        <v>225.28000000000003</v>
      </c>
      <c r="F66" s="8">
        <f t="shared" si="4"/>
        <v>174.24</v>
      </c>
      <c r="G66" s="8">
        <f t="shared" si="4"/>
        <v>140.8</v>
      </c>
      <c r="H66" s="8">
        <f t="shared" si="4"/>
        <v>123.2</v>
      </c>
      <c r="I66" s="241"/>
      <c r="J66" s="242"/>
      <c r="L66" s="45"/>
      <c r="M66" s="48"/>
    </row>
    <row r="67" spans="1:13" s="13" customFormat="1" ht="15" customHeight="1" thickBot="1">
      <c r="A67" s="147" t="s">
        <v>28</v>
      </c>
      <c r="B67" s="148"/>
      <c r="C67" s="148"/>
      <c r="D67" s="33">
        <f t="shared" si="4"/>
        <v>385.44000000000005</v>
      </c>
      <c r="E67" s="33">
        <f t="shared" si="4"/>
        <v>237.60000000000002</v>
      </c>
      <c r="F67" s="33">
        <f t="shared" si="4"/>
        <v>184.80000000000004</v>
      </c>
      <c r="G67" s="33">
        <f t="shared" si="4"/>
        <v>149.60000000000002</v>
      </c>
      <c r="H67" s="33">
        <f t="shared" si="4"/>
        <v>130.24</v>
      </c>
      <c r="I67" s="243"/>
      <c r="J67" s="244"/>
      <c r="L67" s="45"/>
      <c r="M67" s="48"/>
    </row>
    <row r="68" spans="1:13" s="13" customFormat="1" ht="15" customHeight="1">
      <c r="A68" s="377" t="s">
        <v>143</v>
      </c>
      <c r="B68" s="378"/>
      <c r="C68" s="379"/>
      <c r="D68" s="158" t="s">
        <v>142</v>
      </c>
      <c r="E68" s="159"/>
      <c r="F68" s="159"/>
      <c r="G68" s="159"/>
      <c r="H68" s="160"/>
      <c r="I68" s="237" t="s">
        <v>49</v>
      </c>
      <c r="J68" s="221"/>
      <c r="L68" s="45"/>
      <c r="M68" s="45"/>
    </row>
    <row r="69" spans="1:13" s="13" customFormat="1" ht="15" customHeight="1">
      <c r="A69" s="380"/>
      <c r="B69" s="381"/>
      <c r="C69" s="382"/>
      <c r="D69" s="394" t="s">
        <v>144</v>
      </c>
      <c r="E69" s="395"/>
      <c r="F69" s="395"/>
      <c r="G69" s="395"/>
      <c r="H69" s="396"/>
      <c r="I69" s="238"/>
      <c r="J69" s="223"/>
      <c r="L69" s="45"/>
      <c r="M69" s="45"/>
    </row>
    <row r="70" spans="1:13" s="13" customFormat="1" ht="65.25" customHeight="1" thickBot="1">
      <c r="A70" s="386"/>
      <c r="B70" s="387"/>
      <c r="C70" s="388"/>
      <c r="D70" s="397">
        <v>0.213</v>
      </c>
      <c r="E70" s="398"/>
      <c r="F70" s="398"/>
      <c r="G70" s="398"/>
      <c r="H70" s="399"/>
      <c r="I70" s="392" t="s">
        <v>147</v>
      </c>
      <c r="J70" s="393"/>
      <c r="L70" s="45"/>
      <c r="M70" s="46"/>
    </row>
    <row r="71" spans="1:13" s="13" customFormat="1" ht="15" customHeight="1" hidden="1">
      <c r="A71" s="373" t="s">
        <v>4</v>
      </c>
      <c r="B71" s="374"/>
      <c r="C71" s="374"/>
      <c r="D71" s="374"/>
      <c r="E71" s="374"/>
      <c r="F71" s="374"/>
      <c r="G71" s="374"/>
      <c r="H71" s="375"/>
      <c r="I71" s="103"/>
      <c r="J71" s="103"/>
      <c r="L71" s="45"/>
      <c r="M71" s="47"/>
    </row>
    <row r="72" spans="1:13" s="13" customFormat="1" ht="15" customHeight="1" hidden="1">
      <c r="A72" s="127" t="s">
        <v>25</v>
      </c>
      <c r="B72" s="144"/>
      <c r="C72" s="144"/>
      <c r="D72" s="8">
        <v>160</v>
      </c>
      <c r="E72" s="8">
        <v>99</v>
      </c>
      <c r="F72" s="8">
        <v>77</v>
      </c>
      <c r="G72" s="8">
        <v>62</v>
      </c>
      <c r="H72" s="8">
        <v>54</v>
      </c>
      <c r="I72" s="103"/>
      <c r="J72" s="103"/>
      <c r="L72" s="45"/>
      <c r="M72" s="48"/>
    </row>
    <row r="73" spans="1:13" s="13" customFormat="1" ht="15" customHeight="1" hidden="1">
      <c r="A73" s="127" t="s">
        <v>26</v>
      </c>
      <c r="B73" s="144"/>
      <c r="C73" s="144"/>
      <c r="D73" s="8">
        <v>188</v>
      </c>
      <c r="E73" s="8">
        <v>117</v>
      </c>
      <c r="F73" s="8">
        <v>90</v>
      </c>
      <c r="G73" s="8">
        <v>73</v>
      </c>
      <c r="H73" s="8">
        <v>64</v>
      </c>
      <c r="I73" s="103"/>
      <c r="J73" s="103"/>
      <c r="L73" s="45"/>
      <c r="M73" s="48"/>
    </row>
    <row r="74" spans="1:13" s="13" customFormat="1" ht="15" customHeight="1" hidden="1">
      <c r="A74" s="127" t="s">
        <v>27</v>
      </c>
      <c r="B74" s="144"/>
      <c r="C74" s="144"/>
      <c r="D74" s="8">
        <v>206</v>
      </c>
      <c r="E74" s="8">
        <v>128</v>
      </c>
      <c r="F74" s="8">
        <v>99</v>
      </c>
      <c r="G74" s="8">
        <v>80</v>
      </c>
      <c r="H74" s="8">
        <v>70</v>
      </c>
      <c r="I74" s="103"/>
      <c r="J74" s="103"/>
      <c r="L74" s="45"/>
      <c r="M74" s="48"/>
    </row>
    <row r="75" spans="1:13" s="13" customFormat="1" ht="15" customHeight="1" hidden="1">
      <c r="A75" s="127" t="s">
        <v>28</v>
      </c>
      <c r="B75" s="144"/>
      <c r="C75" s="144"/>
      <c r="D75" s="8">
        <v>219</v>
      </c>
      <c r="E75" s="8">
        <v>135</v>
      </c>
      <c r="F75" s="8">
        <v>105</v>
      </c>
      <c r="G75" s="8">
        <v>85</v>
      </c>
      <c r="H75" s="8">
        <v>74</v>
      </c>
      <c r="I75" s="103"/>
      <c r="J75" s="103"/>
      <c r="L75" s="45"/>
      <c r="M75" s="48"/>
    </row>
    <row r="76" spans="1:13" s="13" customFormat="1" ht="15" customHeight="1" hidden="1">
      <c r="A76" s="149" t="s">
        <v>30</v>
      </c>
      <c r="B76" s="150"/>
      <c r="C76" s="150"/>
      <c r="D76" s="150"/>
      <c r="E76" s="150"/>
      <c r="F76" s="150"/>
      <c r="G76" s="150"/>
      <c r="H76" s="150"/>
      <c r="I76" s="103"/>
      <c r="J76" s="103"/>
      <c r="L76" s="45"/>
      <c r="M76" s="49"/>
    </row>
    <row r="77" spans="1:13" s="13" customFormat="1" ht="15" customHeight="1" hidden="1">
      <c r="A77" s="127" t="s">
        <v>25</v>
      </c>
      <c r="B77" s="144"/>
      <c r="C77" s="144"/>
      <c r="D77" s="8">
        <f aca="true" t="shared" si="5" ref="D77:H80">D72*1.1</f>
        <v>176</v>
      </c>
      <c r="E77" s="8">
        <f t="shared" si="5"/>
        <v>108.9</v>
      </c>
      <c r="F77" s="8">
        <f t="shared" si="5"/>
        <v>84.7</v>
      </c>
      <c r="G77" s="8">
        <f t="shared" si="5"/>
        <v>68.2</v>
      </c>
      <c r="H77" s="8">
        <f t="shared" si="5"/>
        <v>59.400000000000006</v>
      </c>
      <c r="I77" s="103"/>
      <c r="J77" s="103"/>
      <c r="L77" s="45"/>
      <c r="M77" s="48"/>
    </row>
    <row r="78" spans="1:13" s="13" customFormat="1" ht="15" customHeight="1" hidden="1">
      <c r="A78" s="127" t="s">
        <v>26</v>
      </c>
      <c r="B78" s="144"/>
      <c r="C78" s="144"/>
      <c r="D78" s="8">
        <f t="shared" si="5"/>
        <v>206.8</v>
      </c>
      <c r="E78" s="8">
        <f t="shared" si="5"/>
        <v>128.70000000000002</v>
      </c>
      <c r="F78" s="8">
        <f t="shared" si="5"/>
        <v>99.00000000000001</v>
      </c>
      <c r="G78" s="8">
        <f t="shared" si="5"/>
        <v>80.30000000000001</v>
      </c>
      <c r="H78" s="8">
        <f t="shared" si="5"/>
        <v>70.4</v>
      </c>
      <c r="I78" s="103"/>
      <c r="J78" s="103"/>
      <c r="L78" s="45"/>
      <c r="M78" s="48"/>
    </row>
    <row r="79" spans="1:13" s="13" customFormat="1" ht="15" customHeight="1" hidden="1">
      <c r="A79" s="127" t="s">
        <v>27</v>
      </c>
      <c r="B79" s="144"/>
      <c r="C79" s="144"/>
      <c r="D79" s="8">
        <f t="shared" si="5"/>
        <v>226.60000000000002</v>
      </c>
      <c r="E79" s="8">
        <f t="shared" si="5"/>
        <v>140.8</v>
      </c>
      <c r="F79" s="8">
        <f t="shared" si="5"/>
        <v>108.9</v>
      </c>
      <c r="G79" s="8">
        <f t="shared" si="5"/>
        <v>88</v>
      </c>
      <c r="H79" s="8">
        <f t="shared" si="5"/>
        <v>77</v>
      </c>
      <c r="I79" s="103"/>
      <c r="J79" s="103"/>
      <c r="L79" s="45"/>
      <c r="M79" s="48"/>
    </row>
    <row r="80" spans="1:13" s="13" customFormat="1" ht="15" customHeight="1" hidden="1">
      <c r="A80" s="127" t="s">
        <v>28</v>
      </c>
      <c r="B80" s="144"/>
      <c r="C80" s="144"/>
      <c r="D80" s="8">
        <f t="shared" si="5"/>
        <v>240.9</v>
      </c>
      <c r="E80" s="8">
        <f t="shared" si="5"/>
        <v>148.5</v>
      </c>
      <c r="F80" s="8">
        <f t="shared" si="5"/>
        <v>115.50000000000001</v>
      </c>
      <c r="G80" s="8">
        <f t="shared" si="5"/>
        <v>93.50000000000001</v>
      </c>
      <c r="H80" s="8">
        <f t="shared" si="5"/>
        <v>81.4</v>
      </c>
      <c r="I80" s="103"/>
      <c r="J80" s="103"/>
      <c r="L80" s="45"/>
      <c r="M80" s="48"/>
    </row>
    <row r="81" spans="1:13" s="13" customFormat="1" ht="15" customHeight="1" hidden="1">
      <c r="A81" s="149" t="s">
        <v>31</v>
      </c>
      <c r="B81" s="150"/>
      <c r="C81" s="150"/>
      <c r="D81" s="150"/>
      <c r="E81" s="150"/>
      <c r="F81" s="150"/>
      <c r="G81" s="150"/>
      <c r="H81" s="150"/>
      <c r="I81" s="103"/>
      <c r="J81" s="103"/>
      <c r="L81" s="45"/>
      <c r="M81" s="49"/>
    </row>
    <row r="82" spans="1:13" s="13" customFormat="1" ht="15" customHeight="1" hidden="1">
      <c r="A82" s="127" t="s">
        <v>25</v>
      </c>
      <c r="B82" s="144"/>
      <c r="C82" s="144"/>
      <c r="D82" s="8">
        <f aca="true" t="shared" si="6" ref="D82:H85">D72*1.2</f>
        <v>192</v>
      </c>
      <c r="E82" s="8">
        <f t="shared" si="6"/>
        <v>118.8</v>
      </c>
      <c r="F82" s="8">
        <f t="shared" si="6"/>
        <v>92.39999999999999</v>
      </c>
      <c r="G82" s="8">
        <f t="shared" si="6"/>
        <v>74.39999999999999</v>
      </c>
      <c r="H82" s="8">
        <f t="shared" si="6"/>
        <v>64.8</v>
      </c>
      <c r="I82" s="103"/>
      <c r="J82" s="103"/>
      <c r="L82" s="45"/>
      <c r="M82" s="48"/>
    </row>
    <row r="83" spans="1:13" s="13" customFormat="1" ht="15" customHeight="1" hidden="1">
      <c r="A83" s="127" t="s">
        <v>26</v>
      </c>
      <c r="B83" s="144"/>
      <c r="C83" s="144"/>
      <c r="D83" s="8">
        <f t="shared" si="6"/>
        <v>225.6</v>
      </c>
      <c r="E83" s="8">
        <f t="shared" si="6"/>
        <v>140.4</v>
      </c>
      <c r="F83" s="8">
        <f t="shared" si="6"/>
        <v>108</v>
      </c>
      <c r="G83" s="8">
        <f t="shared" si="6"/>
        <v>87.6</v>
      </c>
      <c r="H83" s="8">
        <f t="shared" si="6"/>
        <v>76.8</v>
      </c>
      <c r="I83" s="103"/>
      <c r="J83" s="103"/>
      <c r="L83" s="45"/>
      <c r="M83" s="48"/>
    </row>
    <row r="84" spans="1:13" s="13" customFormat="1" ht="15" customHeight="1" hidden="1">
      <c r="A84" s="127" t="s">
        <v>27</v>
      </c>
      <c r="B84" s="144"/>
      <c r="C84" s="144"/>
      <c r="D84" s="8">
        <f t="shared" si="6"/>
        <v>247.2</v>
      </c>
      <c r="E84" s="8">
        <f t="shared" si="6"/>
        <v>153.6</v>
      </c>
      <c r="F84" s="8">
        <f t="shared" si="6"/>
        <v>118.8</v>
      </c>
      <c r="G84" s="8">
        <f t="shared" si="6"/>
        <v>96</v>
      </c>
      <c r="H84" s="8">
        <f t="shared" si="6"/>
        <v>84</v>
      </c>
      <c r="I84" s="103"/>
      <c r="J84" s="103"/>
      <c r="L84" s="45"/>
      <c r="M84" s="48"/>
    </row>
    <row r="85" spans="1:13" s="13" customFormat="1" ht="15" customHeight="1" hidden="1">
      <c r="A85" s="127" t="s">
        <v>28</v>
      </c>
      <c r="B85" s="144"/>
      <c r="C85" s="144"/>
      <c r="D85" s="8">
        <f t="shared" si="6"/>
        <v>262.8</v>
      </c>
      <c r="E85" s="8">
        <f t="shared" si="6"/>
        <v>162</v>
      </c>
      <c r="F85" s="8">
        <f t="shared" si="6"/>
        <v>126</v>
      </c>
      <c r="G85" s="8">
        <f t="shared" si="6"/>
        <v>102</v>
      </c>
      <c r="H85" s="8">
        <f t="shared" si="6"/>
        <v>88.8</v>
      </c>
      <c r="I85" s="103"/>
      <c r="J85" s="103"/>
      <c r="L85" s="45"/>
      <c r="M85" s="48"/>
    </row>
    <row r="86" spans="1:13" s="13" customFormat="1" ht="15" customHeight="1" hidden="1">
      <c r="A86" s="149" t="s">
        <v>50</v>
      </c>
      <c r="B86" s="150"/>
      <c r="C86" s="150"/>
      <c r="D86" s="150"/>
      <c r="E86" s="150"/>
      <c r="F86" s="150"/>
      <c r="G86" s="150"/>
      <c r="H86" s="150"/>
      <c r="I86" s="103"/>
      <c r="J86" s="103"/>
      <c r="L86" s="45"/>
      <c r="M86" s="49"/>
    </row>
    <row r="87" spans="1:13" s="13" customFormat="1" ht="15" customHeight="1" hidden="1">
      <c r="A87" s="127" t="s">
        <v>25</v>
      </c>
      <c r="B87" s="144"/>
      <c r="C87" s="144"/>
      <c r="D87" s="8">
        <f aca="true" t="shared" si="7" ref="D87:H90">D72*1.4</f>
        <v>224</v>
      </c>
      <c r="E87" s="8">
        <f t="shared" si="7"/>
        <v>138.6</v>
      </c>
      <c r="F87" s="8">
        <f t="shared" si="7"/>
        <v>107.8</v>
      </c>
      <c r="G87" s="8">
        <f t="shared" si="7"/>
        <v>86.8</v>
      </c>
      <c r="H87" s="8">
        <f t="shared" si="7"/>
        <v>75.6</v>
      </c>
      <c r="I87" s="103"/>
      <c r="J87" s="103"/>
      <c r="L87" s="45"/>
      <c r="M87" s="48"/>
    </row>
    <row r="88" spans="1:13" s="13" customFormat="1" ht="15" customHeight="1" hidden="1">
      <c r="A88" s="127" t="s">
        <v>26</v>
      </c>
      <c r="B88" s="144"/>
      <c r="C88" s="144"/>
      <c r="D88" s="8">
        <f t="shared" si="7"/>
        <v>263.2</v>
      </c>
      <c r="E88" s="8">
        <f t="shared" si="7"/>
        <v>163.79999999999998</v>
      </c>
      <c r="F88" s="8">
        <f t="shared" si="7"/>
        <v>125.99999999999999</v>
      </c>
      <c r="G88" s="8">
        <f t="shared" si="7"/>
        <v>102.19999999999999</v>
      </c>
      <c r="H88" s="8">
        <f t="shared" si="7"/>
        <v>89.6</v>
      </c>
      <c r="I88" s="103"/>
      <c r="J88" s="103"/>
      <c r="L88" s="45"/>
      <c r="M88" s="48"/>
    </row>
    <row r="89" spans="1:13" s="13" customFormat="1" ht="15" customHeight="1" hidden="1">
      <c r="A89" s="127" t="s">
        <v>27</v>
      </c>
      <c r="B89" s="144"/>
      <c r="C89" s="144"/>
      <c r="D89" s="8">
        <f t="shared" si="7"/>
        <v>288.4</v>
      </c>
      <c r="E89" s="8">
        <f t="shared" si="7"/>
        <v>179.2</v>
      </c>
      <c r="F89" s="8">
        <f t="shared" si="7"/>
        <v>138.6</v>
      </c>
      <c r="G89" s="8">
        <f t="shared" si="7"/>
        <v>112</v>
      </c>
      <c r="H89" s="8">
        <f t="shared" si="7"/>
        <v>98</v>
      </c>
      <c r="I89" s="103"/>
      <c r="J89" s="103"/>
      <c r="L89" s="45"/>
      <c r="M89" s="48"/>
    </row>
    <row r="90" spans="1:13" s="13" customFormat="1" ht="15" customHeight="1" hidden="1">
      <c r="A90" s="127" t="s">
        <v>28</v>
      </c>
      <c r="B90" s="144"/>
      <c r="C90" s="144"/>
      <c r="D90" s="8">
        <f t="shared" si="7"/>
        <v>306.59999999999997</v>
      </c>
      <c r="E90" s="8">
        <f t="shared" si="7"/>
        <v>189</v>
      </c>
      <c r="F90" s="8">
        <f t="shared" si="7"/>
        <v>147</v>
      </c>
      <c r="G90" s="8">
        <f t="shared" si="7"/>
        <v>118.99999999999999</v>
      </c>
      <c r="H90" s="8">
        <f t="shared" si="7"/>
        <v>103.6</v>
      </c>
      <c r="I90" s="103"/>
      <c r="J90" s="103"/>
      <c r="L90" s="45"/>
      <c r="M90" s="48"/>
    </row>
    <row r="91" spans="1:13" s="13" customFormat="1" ht="15" customHeight="1" hidden="1">
      <c r="A91" s="149" t="s">
        <v>51</v>
      </c>
      <c r="B91" s="150"/>
      <c r="C91" s="150"/>
      <c r="D91" s="150"/>
      <c r="E91" s="150"/>
      <c r="F91" s="150"/>
      <c r="G91" s="150"/>
      <c r="H91" s="150"/>
      <c r="I91" s="103"/>
      <c r="J91" s="103"/>
      <c r="L91" s="45"/>
      <c r="M91" s="49"/>
    </row>
    <row r="92" spans="1:13" s="13" customFormat="1" ht="15" customHeight="1" hidden="1">
      <c r="A92" s="127" t="s">
        <v>25</v>
      </c>
      <c r="B92" s="144"/>
      <c r="C92" s="144"/>
      <c r="D92" s="8">
        <f aca="true" t="shared" si="8" ref="D92:H95">D72*1.5</f>
        <v>240</v>
      </c>
      <c r="E92" s="8">
        <f t="shared" si="8"/>
        <v>148.5</v>
      </c>
      <c r="F92" s="8">
        <f t="shared" si="8"/>
        <v>115.5</v>
      </c>
      <c r="G92" s="8">
        <f t="shared" si="8"/>
        <v>93</v>
      </c>
      <c r="H92" s="8">
        <f t="shared" si="8"/>
        <v>81</v>
      </c>
      <c r="I92" s="103"/>
      <c r="J92" s="103"/>
      <c r="L92" s="45"/>
      <c r="M92" s="48"/>
    </row>
    <row r="93" spans="1:13" s="13" customFormat="1" ht="15" customHeight="1" hidden="1">
      <c r="A93" s="127" t="s">
        <v>26</v>
      </c>
      <c r="B93" s="144"/>
      <c r="C93" s="144"/>
      <c r="D93" s="8">
        <f t="shared" si="8"/>
        <v>282</v>
      </c>
      <c r="E93" s="8">
        <f t="shared" si="8"/>
        <v>175.5</v>
      </c>
      <c r="F93" s="8">
        <f t="shared" si="8"/>
        <v>135</v>
      </c>
      <c r="G93" s="8">
        <f t="shared" si="8"/>
        <v>109.5</v>
      </c>
      <c r="H93" s="8">
        <f t="shared" si="8"/>
        <v>96</v>
      </c>
      <c r="I93" s="103"/>
      <c r="J93" s="103"/>
      <c r="L93" s="45"/>
      <c r="M93" s="48"/>
    </row>
    <row r="94" spans="1:13" s="13" customFormat="1" ht="15" customHeight="1" hidden="1">
      <c r="A94" s="127" t="s">
        <v>27</v>
      </c>
      <c r="B94" s="144"/>
      <c r="C94" s="144"/>
      <c r="D94" s="8">
        <f t="shared" si="8"/>
        <v>309</v>
      </c>
      <c r="E94" s="8">
        <f t="shared" si="8"/>
        <v>192</v>
      </c>
      <c r="F94" s="8">
        <f t="shared" si="8"/>
        <v>148.5</v>
      </c>
      <c r="G94" s="8">
        <f t="shared" si="8"/>
        <v>120</v>
      </c>
      <c r="H94" s="8">
        <f t="shared" si="8"/>
        <v>105</v>
      </c>
      <c r="I94" s="103"/>
      <c r="J94" s="103"/>
      <c r="L94" s="45"/>
      <c r="M94" s="48"/>
    </row>
    <row r="95" spans="1:13" s="13" customFormat="1" ht="15" customHeight="1" hidden="1">
      <c r="A95" s="127" t="s">
        <v>28</v>
      </c>
      <c r="B95" s="144"/>
      <c r="C95" s="144"/>
      <c r="D95" s="8">
        <f t="shared" si="8"/>
        <v>328.5</v>
      </c>
      <c r="E95" s="8">
        <f t="shared" si="8"/>
        <v>202.5</v>
      </c>
      <c r="F95" s="8">
        <f t="shared" si="8"/>
        <v>157.5</v>
      </c>
      <c r="G95" s="8">
        <f t="shared" si="8"/>
        <v>127.5</v>
      </c>
      <c r="H95" s="8">
        <f t="shared" si="8"/>
        <v>111</v>
      </c>
      <c r="I95" s="103"/>
      <c r="J95" s="103"/>
      <c r="L95" s="45"/>
      <c r="M95" s="48"/>
    </row>
    <row r="96" spans="11:13" s="3" customFormat="1" ht="12.75">
      <c r="K96" s="24"/>
      <c r="L96" s="50"/>
      <c r="M96" s="51"/>
    </row>
    <row r="97" spans="3:11" ht="19.5" customHeight="1">
      <c r="C97" s="118" t="s">
        <v>89</v>
      </c>
      <c r="D97" s="118"/>
      <c r="E97" s="118"/>
      <c r="F97" s="118"/>
      <c r="G97" s="118"/>
      <c r="H97" s="118"/>
      <c r="I97" s="118"/>
      <c r="J97" s="118"/>
      <c r="K97" s="118"/>
    </row>
    <row r="98" ht="8.25" customHeight="1"/>
    <row r="99" spans="1:12" ht="63.75" customHeight="1">
      <c r="A99" s="342" t="s">
        <v>125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73"/>
    </row>
  </sheetData>
  <sheetProtection/>
  <mergeCells count="147">
    <mergeCell ref="A82:C82"/>
    <mergeCell ref="A89:C89"/>
    <mergeCell ref="A90:C90"/>
    <mergeCell ref="I70:J70"/>
    <mergeCell ref="D69:H69"/>
    <mergeCell ref="D70:H70"/>
    <mergeCell ref="A75:C75"/>
    <mergeCell ref="A76:H76"/>
    <mergeCell ref="A77:C77"/>
    <mergeCell ref="A79:C79"/>
    <mergeCell ref="A80:C80"/>
    <mergeCell ref="A94:C94"/>
    <mergeCell ref="A95:C95"/>
    <mergeCell ref="A85:C85"/>
    <mergeCell ref="A86:H86"/>
    <mergeCell ref="A87:C87"/>
    <mergeCell ref="A88:C88"/>
    <mergeCell ref="A92:C92"/>
    <mergeCell ref="A81:H81"/>
    <mergeCell ref="A91:H91"/>
    <mergeCell ref="E22:H22"/>
    <mergeCell ref="E23:E24"/>
    <mergeCell ref="F23:H24"/>
    <mergeCell ref="K15:L15"/>
    <mergeCell ref="J18:L21"/>
    <mergeCell ref="A65:C65"/>
    <mergeCell ref="A62:C62"/>
    <mergeCell ref="A63:H63"/>
    <mergeCell ref="A64:C64"/>
    <mergeCell ref="A56:C56"/>
    <mergeCell ref="A66:C66"/>
    <mergeCell ref="A55:C55"/>
    <mergeCell ref="A78:C78"/>
    <mergeCell ref="K5:L8"/>
    <mergeCell ref="K9:L12"/>
    <mergeCell ref="J9:J10"/>
    <mergeCell ref="I9:I10"/>
    <mergeCell ref="G9:H12"/>
    <mergeCell ref="A67:C67"/>
    <mergeCell ref="A61:C61"/>
    <mergeCell ref="C97:K97"/>
    <mergeCell ref="A99:K99"/>
    <mergeCell ref="A68:C70"/>
    <mergeCell ref="D68:H68"/>
    <mergeCell ref="I68:J69"/>
    <mergeCell ref="A83:C83"/>
    <mergeCell ref="A84:C84"/>
    <mergeCell ref="A73:C73"/>
    <mergeCell ref="A74:C74"/>
    <mergeCell ref="A93:C93"/>
    <mergeCell ref="A57:C57"/>
    <mergeCell ref="A58:H58"/>
    <mergeCell ref="A59:C59"/>
    <mergeCell ref="A60:C60"/>
    <mergeCell ref="A49:C49"/>
    <mergeCell ref="A50:C50"/>
    <mergeCell ref="A51:C51"/>
    <mergeCell ref="A52:C52"/>
    <mergeCell ref="A53:H53"/>
    <mergeCell ref="A54:C54"/>
    <mergeCell ref="A43:H43"/>
    <mergeCell ref="A44:C44"/>
    <mergeCell ref="A45:C45"/>
    <mergeCell ref="A46:C46"/>
    <mergeCell ref="A47:C47"/>
    <mergeCell ref="A48:H48"/>
    <mergeCell ref="A35:C37"/>
    <mergeCell ref="D35:H35"/>
    <mergeCell ref="I35:J36"/>
    <mergeCell ref="D36:H36"/>
    <mergeCell ref="I37:J67"/>
    <mergeCell ref="A38:H38"/>
    <mergeCell ref="A39:C39"/>
    <mergeCell ref="A40:C40"/>
    <mergeCell ref="A41:C41"/>
    <mergeCell ref="A42:C42"/>
    <mergeCell ref="G32:H32"/>
    <mergeCell ref="A33:C33"/>
    <mergeCell ref="G33:H33"/>
    <mergeCell ref="A34:C34"/>
    <mergeCell ref="G34:H34"/>
    <mergeCell ref="I34:J34"/>
    <mergeCell ref="M23:M24"/>
    <mergeCell ref="A24:C24"/>
    <mergeCell ref="C25:K25"/>
    <mergeCell ref="C26:K26"/>
    <mergeCell ref="A28:C30"/>
    <mergeCell ref="D28:D29"/>
    <mergeCell ref="E28:H28"/>
    <mergeCell ref="I28:J29"/>
    <mergeCell ref="G29:H29"/>
    <mergeCell ref="G30:H30"/>
    <mergeCell ref="D22:D24"/>
    <mergeCell ref="I22:L22"/>
    <mergeCell ref="I23:I24"/>
    <mergeCell ref="J23:L24"/>
    <mergeCell ref="A22:C23"/>
    <mergeCell ref="A71:H71"/>
    <mergeCell ref="I30:J33"/>
    <mergeCell ref="A31:C31"/>
    <mergeCell ref="G31:H31"/>
    <mergeCell ref="A32:C32"/>
    <mergeCell ref="M18:M19"/>
    <mergeCell ref="A19:C19"/>
    <mergeCell ref="A20:C20"/>
    <mergeCell ref="D20:D21"/>
    <mergeCell ref="E20:E21"/>
    <mergeCell ref="I20:I21"/>
    <mergeCell ref="M20:M21"/>
    <mergeCell ref="A21:C21"/>
    <mergeCell ref="A16:C16"/>
    <mergeCell ref="F16:H16"/>
    <mergeCell ref="J16:L16"/>
    <mergeCell ref="A17:C18"/>
    <mergeCell ref="D17:D19"/>
    <mergeCell ref="E17:H17"/>
    <mergeCell ref="I17:L17"/>
    <mergeCell ref="E18:E19"/>
    <mergeCell ref="F18:H21"/>
    <mergeCell ref="I18:I19"/>
    <mergeCell ref="A13:A14"/>
    <mergeCell ref="B13:B14"/>
    <mergeCell ref="G13:H14"/>
    <mergeCell ref="K13:L14"/>
    <mergeCell ref="A72:C72"/>
    <mergeCell ref="A9:A12"/>
    <mergeCell ref="B9:B12"/>
    <mergeCell ref="D9:D10"/>
    <mergeCell ref="E9:E10"/>
    <mergeCell ref="F9:F10"/>
    <mergeCell ref="A5:A8"/>
    <mergeCell ref="B5:B8"/>
    <mergeCell ref="D6:D8"/>
    <mergeCell ref="E6:E8"/>
    <mergeCell ref="F6:F8"/>
    <mergeCell ref="I6:I8"/>
    <mergeCell ref="G5:H8"/>
    <mergeCell ref="J6:J8"/>
    <mergeCell ref="C1:K1"/>
    <mergeCell ref="A3:A4"/>
    <mergeCell ref="B3:B4"/>
    <mergeCell ref="C3:C4"/>
    <mergeCell ref="D3:D4"/>
    <mergeCell ref="E3:F3"/>
    <mergeCell ref="G3:H4"/>
    <mergeCell ref="I3:J3"/>
    <mergeCell ref="K3:L4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0" customWidth="1"/>
    <col min="10" max="10" width="13.00390625" style="0" customWidth="1"/>
    <col min="11" max="11" width="11.57421875" style="21" customWidth="1"/>
    <col min="12" max="12" width="11.140625" style="21" customWidth="1"/>
    <col min="13" max="13" width="13.00390625" style="0" customWidth="1"/>
  </cols>
  <sheetData>
    <row r="1" spans="3:12" ht="23.25" customHeight="1">
      <c r="C1" s="118" t="s">
        <v>152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15" customHeight="1">
      <c r="A3" s="137" t="s">
        <v>36</v>
      </c>
      <c r="B3" s="116" t="s">
        <v>7</v>
      </c>
      <c r="C3" s="158" t="s">
        <v>0</v>
      </c>
      <c r="D3" s="158" t="s">
        <v>5</v>
      </c>
      <c r="E3" s="355" t="s">
        <v>6</v>
      </c>
      <c r="F3" s="251"/>
      <c r="G3" s="252" t="s">
        <v>34</v>
      </c>
      <c r="H3" s="356"/>
      <c r="I3" s="137" t="s">
        <v>6</v>
      </c>
      <c r="J3" s="158"/>
      <c r="K3" s="194" t="s">
        <v>34</v>
      </c>
      <c r="L3" s="195"/>
    </row>
    <row r="4" spans="1:12" ht="30" customHeight="1" thickBot="1">
      <c r="A4" s="138"/>
      <c r="B4" s="117"/>
      <c r="C4" s="354"/>
      <c r="D4" s="354"/>
      <c r="E4" s="85" t="s">
        <v>134</v>
      </c>
      <c r="F4" s="32" t="s">
        <v>135</v>
      </c>
      <c r="G4" s="254"/>
      <c r="H4" s="357"/>
      <c r="I4" s="85" t="s">
        <v>157</v>
      </c>
      <c r="J4" s="32" t="s">
        <v>158</v>
      </c>
      <c r="K4" s="196"/>
      <c r="L4" s="197"/>
    </row>
    <row r="5" spans="1:12" ht="90.75" customHeight="1">
      <c r="A5" s="202" t="s">
        <v>8</v>
      </c>
      <c r="B5" s="204" t="s">
        <v>10</v>
      </c>
      <c r="C5" s="80" t="s">
        <v>35</v>
      </c>
      <c r="D5" s="100" t="s">
        <v>9</v>
      </c>
      <c r="E5" s="86">
        <v>1433.17</v>
      </c>
      <c r="F5" s="53">
        <v>1441.72</v>
      </c>
      <c r="G5" s="343" t="s">
        <v>148</v>
      </c>
      <c r="H5" s="344"/>
      <c r="I5" s="86">
        <v>1441.72</v>
      </c>
      <c r="J5" s="53">
        <v>1522.45</v>
      </c>
      <c r="K5" s="343" t="s">
        <v>162</v>
      </c>
      <c r="L5" s="344"/>
    </row>
    <row r="6" spans="1:12" ht="15" customHeight="1">
      <c r="A6" s="202"/>
      <c r="B6" s="204"/>
      <c r="C6" s="81"/>
      <c r="D6" s="358" t="s">
        <v>9</v>
      </c>
      <c r="E6" s="359">
        <v>1433.17</v>
      </c>
      <c r="F6" s="258">
        <v>1441.72</v>
      </c>
      <c r="G6" s="262"/>
      <c r="H6" s="345"/>
      <c r="I6" s="359">
        <v>1441.72</v>
      </c>
      <c r="J6" s="258">
        <v>1522.45</v>
      </c>
      <c r="K6" s="262"/>
      <c r="L6" s="345"/>
    </row>
    <row r="7" spans="1:12" ht="15" customHeight="1">
      <c r="A7" s="202"/>
      <c r="B7" s="204"/>
      <c r="C7" s="36" t="s">
        <v>11</v>
      </c>
      <c r="D7" s="358"/>
      <c r="E7" s="360"/>
      <c r="F7" s="267"/>
      <c r="G7" s="262"/>
      <c r="H7" s="345"/>
      <c r="I7" s="360"/>
      <c r="J7" s="267"/>
      <c r="K7" s="262"/>
      <c r="L7" s="345"/>
    </row>
    <row r="8" spans="1:12" ht="15" customHeight="1">
      <c r="A8" s="203"/>
      <c r="B8" s="205"/>
      <c r="C8" s="82" t="s">
        <v>60</v>
      </c>
      <c r="D8" s="358"/>
      <c r="E8" s="361"/>
      <c r="F8" s="259"/>
      <c r="G8" s="264"/>
      <c r="H8" s="346"/>
      <c r="I8" s="361"/>
      <c r="J8" s="259"/>
      <c r="K8" s="264"/>
      <c r="L8" s="346"/>
    </row>
    <row r="9" spans="1:12" ht="15" customHeight="1">
      <c r="A9" s="206" t="s">
        <v>14</v>
      </c>
      <c r="B9" s="207" t="s">
        <v>53</v>
      </c>
      <c r="C9" s="36" t="s">
        <v>11</v>
      </c>
      <c r="D9" s="358" t="s">
        <v>13</v>
      </c>
      <c r="E9" s="362">
        <v>35.77</v>
      </c>
      <c r="F9" s="258">
        <v>35.78</v>
      </c>
      <c r="G9" s="260" t="s">
        <v>149</v>
      </c>
      <c r="H9" s="389"/>
      <c r="I9" s="362">
        <v>35.78</v>
      </c>
      <c r="J9" s="258">
        <v>35.78</v>
      </c>
      <c r="K9" s="260" t="s">
        <v>160</v>
      </c>
      <c r="L9" s="389"/>
    </row>
    <row r="10" spans="1:12" ht="15" customHeight="1">
      <c r="A10" s="206"/>
      <c r="B10" s="207"/>
      <c r="C10" s="36" t="s">
        <v>12</v>
      </c>
      <c r="D10" s="358"/>
      <c r="E10" s="363"/>
      <c r="F10" s="259"/>
      <c r="G10" s="262"/>
      <c r="H10" s="345"/>
      <c r="I10" s="363"/>
      <c r="J10" s="259"/>
      <c r="K10" s="262"/>
      <c r="L10" s="345"/>
    </row>
    <row r="11" spans="1:12" ht="38.25" customHeight="1">
      <c r="A11" s="206"/>
      <c r="B11" s="208"/>
      <c r="C11" s="37" t="s">
        <v>65</v>
      </c>
      <c r="D11" s="101" t="s">
        <v>13</v>
      </c>
      <c r="E11" s="87">
        <v>35.77</v>
      </c>
      <c r="F11" s="19">
        <v>35.78</v>
      </c>
      <c r="G11" s="262"/>
      <c r="H11" s="345"/>
      <c r="I11" s="87">
        <v>35.78</v>
      </c>
      <c r="J11" s="19">
        <v>35.78</v>
      </c>
      <c r="K11" s="262"/>
      <c r="L11" s="345"/>
    </row>
    <row r="12" spans="1:12" ht="38.25" customHeight="1">
      <c r="A12" s="206"/>
      <c r="B12" s="207"/>
      <c r="C12" s="36" t="s">
        <v>15</v>
      </c>
      <c r="D12" s="101" t="s">
        <v>13</v>
      </c>
      <c r="E12" s="87">
        <v>22.03</v>
      </c>
      <c r="F12" s="19">
        <v>23.05</v>
      </c>
      <c r="G12" s="264"/>
      <c r="H12" s="346"/>
      <c r="I12" s="87">
        <v>23.05</v>
      </c>
      <c r="J12" s="19">
        <v>24.94</v>
      </c>
      <c r="K12" s="264"/>
      <c r="L12" s="346"/>
    </row>
    <row r="13" spans="1:12" ht="30" customHeight="1">
      <c r="A13" s="127" t="s">
        <v>68</v>
      </c>
      <c r="B13" s="144" t="s">
        <v>136</v>
      </c>
      <c r="C13" s="83" t="s">
        <v>66</v>
      </c>
      <c r="D13" s="77" t="s">
        <v>16</v>
      </c>
      <c r="E13" s="88">
        <v>3.04</v>
      </c>
      <c r="F13" s="92">
        <v>3.25</v>
      </c>
      <c r="G13" s="129" t="s">
        <v>150</v>
      </c>
      <c r="H13" s="174"/>
      <c r="I13" s="88">
        <v>3.25</v>
      </c>
      <c r="J13" s="92">
        <v>3.41</v>
      </c>
      <c r="K13" s="129" t="s">
        <v>161</v>
      </c>
      <c r="L13" s="174"/>
    </row>
    <row r="14" spans="1:12" ht="30" customHeight="1">
      <c r="A14" s="127"/>
      <c r="B14" s="144"/>
      <c r="C14" s="93" t="s">
        <v>33</v>
      </c>
      <c r="D14" s="17" t="s">
        <v>16</v>
      </c>
      <c r="E14" s="95">
        <v>1.44</v>
      </c>
      <c r="F14" s="96">
        <v>1.54</v>
      </c>
      <c r="G14" s="175"/>
      <c r="H14" s="176"/>
      <c r="I14" s="95">
        <v>1.54</v>
      </c>
      <c r="J14" s="96">
        <v>1.62</v>
      </c>
      <c r="K14" s="175"/>
      <c r="L14" s="176"/>
    </row>
    <row r="15" spans="1:12" ht="78" customHeight="1">
      <c r="A15" s="97" t="s">
        <v>140</v>
      </c>
      <c r="B15" s="98"/>
      <c r="C15" s="91" t="s">
        <v>141</v>
      </c>
      <c r="D15" s="101" t="s">
        <v>13</v>
      </c>
      <c r="E15" s="99">
        <v>474.37</v>
      </c>
      <c r="F15" s="92">
        <v>474.37</v>
      </c>
      <c r="G15" s="390" t="s">
        <v>151</v>
      </c>
      <c r="H15" s="391"/>
      <c r="I15" s="99">
        <v>474.37</v>
      </c>
      <c r="J15" s="92">
        <v>491.44</v>
      </c>
      <c r="K15" s="390" t="s">
        <v>159</v>
      </c>
      <c r="L15" s="391"/>
    </row>
    <row r="16" spans="1:13" ht="30">
      <c r="A16" s="182" t="s">
        <v>0</v>
      </c>
      <c r="B16" s="183"/>
      <c r="C16" s="183"/>
      <c r="D16" s="102" t="s">
        <v>5</v>
      </c>
      <c r="E16" s="90" t="s">
        <v>6</v>
      </c>
      <c r="F16" s="179" t="s">
        <v>48</v>
      </c>
      <c r="G16" s="180"/>
      <c r="H16" s="181"/>
      <c r="I16" s="90" t="s">
        <v>6</v>
      </c>
      <c r="J16" s="179" t="s">
        <v>48</v>
      </c>
      <c r="K16" s="180"/>
      <c r="L16" s="181"/>
      <c r="M16" s="71"/>
    </row>
    <row r="17" spans="1:13" ht="15" customHeight="1">
      <c r="A17" s="119" t="s">
        <v>43</v>
      </c>
      <c r="B17" s="120"/>
      <c r="C17" s="364"/>
      <c r="D17" s="153" t="s">
        <v>42</v>
      </c>
      <c r="E17" s="149" t="s">
        <v>137</v>
      </c>
      <c r="F17" s="150"/>
      <c r="G17" s="150"/>
      <c r="H17" s="347"/>
      <c r="I17" s="149" t="s">
        <v>154</v>
      </c>
      <c r="J17" s="150"/>
      <c r="K17" s="150"/>
      <c r="L17" s="347"/>
      <c r="M17" s="72"/>
    </row>
    <row r="18" spans="1:13" ht="15" customHeight="1">
      <c r="A18" s="212"/>
      <c r="B18" s="213"/>
      <c r="C18" s="365"/>
      <c r="D18" s="153"/>
      <c r="E18" s="366">
        <v>25.81</v>
      </c>
      <c r="F18" s="185" t="s">
        <v>146</v>
      </c>
      <c r="G18" s="186"/>
      <c r="H18" s="187"/>
      <c r="I18" s="366">
        <v>26.92</v>
      </c>
      <c r="J18" s="185" t="s">
        <v>155</v>
      </c>
      <c r="K18" s="186"/>
      <c r="L18" s="187"/>
      <c r="M18" s="189"/>
    </row>
    <row r="19" spans="1:13" ht="15" customHeight="1">
      <c r="A19" s="161" t="s">
        <v>44</v>
      </c>
      <c r="B19" s="162"/>
      <c r="C19" s="368"/>
      <c r="D19" s="153"/>
      <c r="E19" s="367"/>
      <c r="F19" s="188"/>
      <c r="G19" s="189"/>
      <c r="H19" s="190"/>
      <c r="I19" s="367"/>
      <c r="J19" s="188"/>
      <c r="K19" s="189"/>
      <c r="L19" s="190"/>
      <c r="M19" s="189"/>
    </row>
    <row r="20" spans="1:14" ht="15" customHeight="1">
      <c r="A20" s="119" t="s">
        <v>40</v>
      </c>
      <c r="B20" s="120"/>
      <c r="C20" s="364"/>
      <c r="D20" s="153" t="s">
        <v>42</v>
      </c>
      <c r="E20" s="366">
        <v>25.81</v>
      </c>
      <c r="F20" s="188"/>
      <c r="G20" s="189"/>
      <c r="H20" s="190"/>
      <c r="I20" s="366">
        <v>26.92</v>
      </c>
      <c r="J20" s="188"/>
      <c r="K20" s="189"/>
      <c r="L20" s="190"/>
      <c r="M20" s="189"/>
      <c r="N20" s="13"/>
    </row>
    <row r="21" spans="1:13" ht="15" customHeight="1">
      <c r="A21" s="161" t="s">
        <v>45</v>
      </c>
      <c r="B21" s="162"/>
      <c r="C21" s="368"/>
      <c r="D21" s="153"/>
      <c r="E21" s="367"/>
      <c r="F21" s="191"/>
      <c r="G21" s="192"/>
      <c r="H21" s="193"/>
      <c r="I21" s="367"/>
      <c r="J21" s="191"/>
      <c r="K21" s="192"/>
      <c r="L21" s="193"/>
      <c r="M21" s="189"/>
    </row>
    <row r="22" spans="1:13" ht="15" customHeight="1">
      <c r="A22" s="318" t="s">
        <v>41</v>
      </c>
      <c r="B22" s="319"/>
      <c r="C22" s="319"/>
      <c r="D22" s="185" t="s">
        <v>42</v>
      </c>
      <c r="E22" s="149" t="s">
        <v>137</v>
      </c>
      <c r="F22" s="150"/>
      <c r="G22" s="150"/>
      <c r="H22" s="347"/>
      <c r="I22" s="149" t="s">
        <v>154</v>
      </c>
      <c r="J22" s="150"/>
      <c r="K22" s="150"/>
      <c r="L22" s="347"/>
      <c r="M22" s="74"/>
    </row>
    <row r="23" spans="1:13" ht="33.75" customHeight="1">
      <c r="A23" s="371"/>
      <c r="B23" s="372"/>
      <c r="C23" s="372"/>
      <c r="D23" s="188"/>
      <c r="E23" s="369">
        <v>9.36</v>
      </c>
      <c r="F23" s="185" t="s">
        <v>138</v>
      </c>
      <c r="G23" s="186"/>
      <c r="H23" s="187"/>
      <c r="I23" s="369">
        <v>9.72</v>
      </c>
      <c r="J23" s="185" t="s">
        <v>156</v>
      </c>
      <c r="K23" s="186"/>
      <c r="L23" s="187"/>
      <c r="M23" s="290"/>
    </row>
    <row r="24" spans="1:13" ht="32.25" customHeight="1" thickBot="1">
      <c r="A24" s="155" t="s">
        <v>46</v>
      </c>
      <c r="B24" s="156"/>
      <c r="C24" s="376"/>
      <c r="D24" s="287"/>
      <c r="E24" s="370"/>
      <c r="F24" s="287"/>
      <c r="G24" s="288"/>
      <c r="H24" s="352"/>
      <c r="I24" s="370"/>
      <c r="J24" s="287"/>
      <c r="K24" s="288"/>
      <c r="L24" s="352"/>
      <c r="M24" s="290"/>
    </row>
    <row r="25" spans="3:12" ht="14.2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22"/>
    </row>
    <row r="26" spans="3:12" s="11" customFormat="1" ht="23.25" customHeight="1">
      <c r="C26" s="118" t="s">
        <v>32</v>
      </c>
      <c r="D26" s="118"/>
      <c r="E26" s="118"/>
      <c r="F26" s="118"/>
      <c r="G26" s="118"/>
      <c r="H26" s="118"/>
      <c r="I26" s="118"/>
      <c r="J26" s="118"/>
      <c r="K26" s="118"/>
      <c r="L26" s="20"/>
    </row>
    <row r="27" spans="11:12" s="11" customFormat="1" ht="6.75" customHeight="1" thickBot="1">
      <c r="K27" s="23"/>
      <c r="L27" s="23"/>
    </row>
    <row r="28" spans="1:12" s="11" customFormat="1" ht="30" customHeight="1">
      <c r="A28" s="224" t="s">
        <v>0</v>
      </c>
      <c r="B28" s="225"/>
      <c r="C28" s="226"/>
      <c r="D28" s="136" t="s">
        <v>98</v>
      </c>
      <c r="E28" s="233" t="s">
        <v>73</v>
      </c>
      <c r="F28" s="234"/>
      <c r="G28" s="234"/>
      <c r="H28" s="235"/>
      <c r="I28" s="220" t="s">
        <v>49</v>
      </c>
      <c r="J28" s="221"/>
      <c r="K28" s="70"/>
      <c r="L28" s="70"/>
    </row>
    <row r="29" spans="1:10" s="11" customFormat="1" ht="30" customHeight="1">
      <c r="A29" s="227"/>
      <c r="B29" s="228"/>
      <c r="C29" s="229"/>
      <c r="D29" s="134"/>
      <c r="E29" s="59" t="s">
        <v>70</v>
      </c>
      <c r="F29" s="59" t="s">
        <v>71</v>
      </c>
      <c r="G29" s="293" t="s">
        <v>78</v>
      </c>
      <c r="H29" s="294"/>
      <c r="I29" s="222"/>
      <c r="J29" s="223"/>
    </row>
    <row r="30" spans="1:10" s="11" customFormat="1" ht="44.25" customHeight="1">
      <c r="A30" s="230"/>
      <c r="B30" s="231"/>
      <c r="C30" s="232"/>
      <c r="D30" s="29" t="s">
        <v>69</v>
      </c>
      <c r="E30" s="69" t="s">
        <v>67</v>
      </c>
      <c r="F30" s="69" t="s">
        <v>72</v>
      </c>
      <c r="G30" s="295" t="s">
        <v>80</v>
      </c>
      <c r="H30" s="295"/>
      <c r="I30" s="214" t="s">
        <v>79</v>
      </c>
      <c r="J30" s="215"/>
    </row>
    <row r="31" spans="1:10" s="11" customFormat="1" ht="32.25" customHeight="1">
      <c r="A31" s="145" t="s">
        <v>2</v>
      </c>
      <c r="B31" s="146"/>
      <c r="C31" s="146"/>
      <c r="D31" s="12">
        <v>4.85</v>
      </c>
      <c r="E31" s="38">
        <v>6.79</v>
      </c>
      <c r="F31" s="38">
        <v>7.27</v>
      </c>
      <c r="G31" s="296">
        <f>D31*1.6</f>
        <v>7.76</v>
      </c>
      <c r="H31" s="296"/>
      <c r="I31" s="216"/>
      <c r="J31" s="217"/>
    </row>
    <row r="32" spans="1:10" s="11" customFormat="1" ht="32.25" customHeight="1">
      <c r="A32" s="145" t="s">
        <v>3</v>
      </c>
      <c r="B32" s="146"/>
      <c r="C32" s="146"/>
      <c r="D32" s="12">
        <v>4.01</v>
      </c>
      <c r="E32" s="38">
        <v>5.61</v>
      </c>
      <c r="F32" s="38">
        <v>6.01</v>
      </c>
      <c r="G32" s="296">
        <f>D32*1.6</f>
        <v>6.416</v>
      </c>
      <c r="H32" s="296"/>
      <c r="I32" s="216"/>
      <c r="J32" s="217"/>
    </row>
    <row r="33" spans="1:10" s="11" customFormat="1" ht="32.25" customHeight="1">
      <c r="A33" s="145" t="s">
        <v>17</v>
      </c>
      <c r="B33" s="146"/>
      <c r="C33" s="146"/>
      <c r="D33" s="12">
        <v>8.86</v>
      </c>
      <c r="E33" s="66">
        <v>12.4</v>
      </c>
      <c r="F33" s="66">
        <v>13.28</v>
      </c>
      <c r="G33" s="296">
        <f>D33*1.6</f>
        <v>14.176</v>
      </c>
      <c r="H33" s="296"/>
      <c r="I33" s="218"/>
      <c r="J33" s="219"/>
    </row>
    <row r="34" spans="1:10" s="11" customFormat="1" ht="63" customHeight="1" thickBot="1">
      <c r="A34" s="132" t="s">
        <v>103</v>
      </c>
      <c r="B34" s="133"/>
      <c r="C34" s="133"/>
      <c r="D34" s="67" t="s">
        <v>105</v>
      </c>
      <c r="E34" s="67" t="s">
        <v>107</v>
      </c>
      <c r="F34" s="67" t="s">
        <v>108</v>
      </c>
      <c r="G34" s="297" t="s">
        <v>109</v>
      </c>
      <c r="H34" s="297"/>
      <c r="I34" s="245" t="s">
        <v>110</v>
      </c>
      <c r="J34" s="246"/>
    </row>
    <row r="35" spans="1:13" s="13" customFormat="1" ht="15" customHeight="1">
      <c r="A35" s="377" t="s">
        <v>29</v>
      </c>
      <c r="B35" s="378"/>
      <c r="C35" s="379"/>
      <c r="D35" s="158" t="s">
        <v>18</v>
      </c>
      <c r="E35" s="159"/>
      <c r="F35" s="159"/>
      <c r="G35" s="159"/>
      <c r="H35" s="160"/>
      <c r="I35" s="237" t="s">
        <v>49</v>
      </c>
      <c r="J35" s="221"/>
      <c r="L35" s="45"/>
      <c r="M35" s="45"/>
    </row>
    <row r="36" spans="1:13" s="13" customFormat="1" ht="15" customHeight="1">
      <c r="A36" s="380"/>
      <c r="B36" s="381"/>
      <c r="C36" s="382"/>
      <c r="D36" s="179" t="s">
        <v>19</v>
      </c>
      <c r="E36" s="180"/>
      <c r="F36" s="180"/>
      <c r="G36" s="180"/>
      <c r="H36" s="236"/>
      <c r="I36" s="238"/>
      <c r="J36" s="223"/>
      <c r="L36" s="45"/>
      <c r="M36" s="45"/>
    </row>
    <row r="37" spans="1:13" s="13" customFormat="1" ht="30.75" customHeight="1">
      <c r="A37" s="383"/>
      <c r="B37" s="384"/>
      <c r="C37" s="385"/>
      <c r="D37" s="18" t="s">
        <v>20</v>
      </c>
      <c r="E37" s="18" t="s">
        <v>21</v>
      </c>
      <c r="F37" s="18" t="s">
        <v>22</v>
      </c>
      <c r="G37" s="18" t="s">
        <v>23</v>
      </c>
      <c r="H37" s="18" t="s">
        <v>24</v>
      </c>
      <c r="I37" s="239" t="s">
        <v>52</v>
      </c>
      <c r="J37" s="240"/>
      <c r="L37" s="45"/>
      <c r="M37" s="46"/>
    </row>
    <row r="38" spans="1:13" s="13" customFormat="1" ht="15" customHeight="1" hidden="1">
      <c r="A38" s="247" t="s">
        <v>4</v>
      </c>
      <c r="B38" s="248"/>
      <c r="C38" s="248"/>
      <c r="D38" s="248"/>
      <c r="E38" s="248"/>
      <c r="F38" s="248"/>
      <c r="G38" s="248"/>
      <c r="H38" s="249"/>
      <c r="I38" s="241"/>
      <c r="J38" s="242"/>
      <c r="L38" s="45"/>
      <c r="M38" s="47"/>
    </row>
    <row r="39" spans="1:13" s="13" customFormat="1" ht="15" customHeight="1" hidden="1">
      <c r="A39" s="127" t="s">
        <v>25</v>
      </c>
      <c r="B39" s="144"/>
      <c r="C39" s="144"/>
      <c r="D39" s="8">
        <v>160</v>
      </c>
      <c r="E39" s="8">
        <v>99</v>
      </c>
      <c r="F39" s="8">
        <v>77</v>
      </c>
      <c r="G39" s="8">
        <v>62</v>
      </c>
      <c r="H39" s="8">
        <v>54</v>
      </c>
      <c r="I39" s="241"/>
      <c r="J39" s="242"/>
      <c r="L39" s="45"/>
      <c r="M39" s="48"/>
    </row>
    <row r="40" spans="1:13" s="13" customFormat="1" ht="15" customHeight="1" hidden="1">
      <c r="A40" s="127" t="s">
        <v>26</v>
      </c>
      <c r="B40" s="144"/>
      <c r="C40" s="144"/>
      <c r="D40" s="8">
        <v>188</v>
      </c>
      <c r="E40" s="8">
        <v>117</v>
      </c>
      <c r="F40" s="8">
        <v>90</v>
      </c>
      <c r="G40" s="8">
        <v>73</v>
      </c>
      <c r="H40" s="8">
        <v>64</v>
      </c>
      <c r="I40" s="241"/>
      <c r="J40" s="242"/>
      <c r="L40" s="45"/>
      <c r="M40" s="48"/>
    </row>
    <row r="41" spans="1:13" s="13" customFormat="1" ht="15" customHeight="1" hidden="1">
      <c r="A41" s="127" t="s">
        <v>27</v>
      </c>
      <c r="B41" s="144"/>
      <c r="C41" s="144"/>
      <c r="D41" s="8">
        <v>206</v>
      </c>
      <c r="E41" s="8">
        <v>128</v>
      </c>
      <c r="F41" s="8">
        <v>99</v>
      </c>
      <c r="G41" s="8">
        <v>80</v>
      </c>
      <c r="H41" s="8">
        <v>70</v>
      </c>
      <c r="I41" s="241"/>
      <c r="J41" s="242"/>
      <c r="L41" s="45"/>
      <c r="M41" s="48"/>
    </row>
    <row r="42" spans="1:13" s="13" customFormat="1" ht="15" customHeight="1" hidden="1">
      <c r="A42" s="127" t="s">
        <v>28</v>
      </c>
      <c r="B42" s="144"/>
      <c r="C42" s="144"/>
      <c r="D42" s="8">
        <v>219</v>
      </c>
      <c r="E42" s="8">
        <v>135</v>
      </c>
      <c r="F42" s="8">
        <v>105</v>
      </c>
      <c r="G42" s="8">
        <v>85</v>
      </c>
      <c r="H42" s="8">
        <v>74</v>
      </c>
      <c r="I42" s="241"/>
      <c r="J42" s="242"/>
      <c r="L42" s="45"/>
      <c r="M42" s="48"/>
    </row>
    <row r="43" spans="1:13" s="13" customFormat="1" ht="15" customHeight="1" hidden="1">
      <c r="A43" s="149" t="s">
        <v>30</v>
      </c>
      <c r="B43" s="150"/>
      <c r="C43" s="150"/>
      <c r="D43" s="150"/>
      <c r="E43" s="150"/>
      <c r="F43" s="150"/>
      <c r="G43" s="150"/>
      <c r="H43" s="150"/>
      <c r="I43" s="241"/>
      <c r="J43" s="242"/>
      <c r="L43" s="45"/>
      <c r="M43" s="49"/>
    </row>
    <row r="44" spans="1:13" s="13" customFormat="1" ht="15" customHeight="1" hidden="1">
      <c r="A44" s="127" t="s">
        <v>25</v>
      </c>
      <c r="B44" s="144"/>
      <c r="C44" s="144"/>
      <c r="D44" s="8">
        <f>D39*1.1</f>
        <v>176</v>
      </c>
      <c r="E44" s="8">
        <f>E39*1.1</f>
        <v>108.9</v>
      </c>
      <c r="F44" s="8">
        <f>F39*1.1</f>
        <v>84.7</v>
      </c>
      <c r="G44" s="8">
        <f>G39*1.1</f>
        <v>68.2</v>
      </c>
      <c r="H44" s="8">
        <f>H39*1.1</f>
        <v>59.400000000000006</v>
      </c>
      <c r="I44" s="241"/>
      <c r="J44" s="242"/>
      <c r="L44" s="45"/>
      <c r="M44" s="48"/>
    </row>
    <row r="45" spans="1:13" s="13" customFormat="1" ht="15" customHeight="1" hidden="1">
      <c r="A45" s="127" t="s">
        <v>26</v>
      </c>
      <c r="B45" s="144"/>
      <c r="C45" s="144"/>
      <c r="D45" s="8">
        <f aca="true" t="shared" si="0" ref="D45:H47">D40*1.1</f>
        <v>206.8</v>
      </c>
      <c r="E45" s="8">
        <f t="shared" si="0"/>
        <v>128.70000000000002</v>
      </c>
      <c r="F45" s="8">
        <f t="shared" si="0"/>
        <v>99.00000000000001</v>
      </c>
      <c r="G45" s="8">
        <f t="shared" si="0"/>
        <v>80.30000000000001</v>
      </c>
      <c r="H45" s="8">
        <f t="shared" si="0"/>
        <v>70.4</v>
      </c>
      <c r="I45" s="241"/>
      <c r="J45" s="242"/>
      <c r="L45" s="45"/>
      <c r="M45" s="48"/>
    </row>
    <row r="46" spans="1:13" s="13" customFormat="1" ht="15" customHeight="1" hidden="1">
      <c r="A46" s="127" t="s">
        <v>27</v>
      </c>
      <c r="B46" s="144"/>
      <c r="C46" s="144"/>
      <c r="D46" s="8">
        <f t="shared" si="0"/>
        <v>226.60000000000002</v>
      </c>
      <c r="E46" s="8">
        <f t="shared" si="0"/>
        <v>140.8</v>
      </c>
      <c r="F46" s="8">
        <f t="shared" si="0"/>
        <v>108.9</v>
      </c>
      <c r="G46" s="8">
        <f t="shared" si="0"/>
        <v>88</v>
      </c>
      <c r="H46" s="8">
        <f t="shared" si="0"/>
        <v>77</v>
      </c>
      <c r="I46" s="241"/>
      <c r="J46" s="242"/>
      <c r="L46" s="45"/>
      <c r="M46" s="48"/>
    </row>
    <row r="47" spans="1:13" s="13" customFormat="1" ht="15" customHeight="1" hidden="1">
      <c r="A47" s="127" t="s">
        <v>28</v>
      </c>
      <c r="B47" s="144"/>
      <c r="C47" s="144"/>
      <c r="D47" s="8">
        <f>D42*1.1</f>
        <v>240.9</v>
      </c>
      <c r="E47" s="8">
        <f>E42*1.1</f>
        <v>148.5</v>
      </c>
      <c r="F47" s="8">
        <f>F42*1.1</f>
        <v>115.50000000000001</v>
      </c>
      <c r="G47" s="8">
        <f t="shared" si="0"/>
        <v>93.50000000000001</v>
      </c>
      <c r="H47" s="8">
        <f t="shared" si="0"/>
        <v>81.4</v>
      </c>
      <c r="I47" s="241"/>
      <c r="J47" s="242"/>
      <c r="L47" s="45"/>
      <c r="M47" s="48"/>
    </row>
    <row r="48" spans="1:13" s="13" customFormat="1" ht="15" customHeight="1" hidden="1">
      <c r="A48" s="149" t="s">
        <v>31</v>
      </c>
      <c r="B48" s="150"/>
      <c r="C48" s="150"/>
      <c r="D48" s="150"/>
      <c r="E48" s="150"/>
      <c r="F48" s="150"/>
      <c r="G48" s="150"/>
      <c r="H48" s="150"/>
      <c r="I48" s="241"/>
      <c r="J48" s="242"/>
      <c r="L48" s="45"/>
      <c r="M48" s="49"/>
    </row>
    <row r="49" spans="1:13" s="13" customFormat="1" ht="15" customHeight="1" hidden="1">
      <c r="A49" s="127" t="s">
        <v>25</v>
      </c>
      <c r="B49" s="144"/>
      <c r="C49" s="144"/>
      <c r="D49" s="8">
        <f>D39*1.2</f>
        <v>192</v>
      </c>
      <c r="E49" s="8">
        <f>E39*1.2</f>
        <v>118.8</v>
      </c>
      <c r="F49" s="8">
        <f>F39*1.2</f>
        <v>92.39999999999999</v>
      </c>
      <c r="G49" s="8">
        <f>G39*1.2</f>
        <v>74.39999999999999</v>
      </c>
      <c r="H49" s="8">
        <f>H39*1.2</f>
        <v>64.8</v>
      </c>
      <c r="I49" s="241"/>
      <c r="J49" s="242"/>
      <c r="L49" s="45"/>
      <c r="M49" s="48"/>
    </row>
    <row r="50" spans="1:13" s="13" customFormat="1" ht="15" customHeight="1" hidden="1">
      <c r="A50" s="127" t="s">
        <v>26</v>
      </c>
      <c r="B50" s="144"/>
      <c r="C50" s="144"/>
      <c r="D50" s="8">
        <f aca="true" t="shared" si="1" ref="D50:H52">D40*1.2</f>
        <v>225.6</v>
      </c>
      <c r="E50" s="8">
        <f t="shared" si="1"/>
        <v>140.4</v>
      </c>
      <c r="F50" s="8">
        <f t="shared" si="1"/>
        <v>108</v>
      </c>
      <c r="G50" s="8">
        <f t="shared" si="1"/>
        <v>87.6</v>
      </c>
      <c r="H50" s="8">
        <f t="shared" si="1"/>
        <v>76.8</v>
      </c>
      <c r="I50" s="241"/>
      <c r="J50" s="242"/>
      <c r="L50" s="45"/>
      <c r="M50" s="48"/>
    </row>
    <row r="51" spans="1:13" s="13" customFormat="1" ht="15" customHeight="1" hidden="1">
      <c r="A51" s="127" t="s">
        <v>27</v>
      </c>
      <c r="B51" s="144"/>
      <c r="C51" s="144"/>
      <c r="D51" s="8">
        <f t="shared" si="1"/>
        <v>247.2</v>
      </c>
      <c r="E51" s="8">
        <f t="shared" si="1"/>
        <v>153.6</v>
      </c>
      <c r="F51" s="8">
        <f t="shared" si="1"/>
        <v>118.8</v>
      </c>
      <c r="G51" s="8">
        <f t="shared" si="1"/>
        <v>96</v>
      </c>
      <c r="H51" s="8">
        <f t="shared" si="1"/>
        <v>84</v>
      </c>
      <c r="I51" s="241"/>
      <c r="J51" s="242"/>
      <c r="L51" s="45"/>
      <c r="M51" s="48"/>
    </row>
    <row r="52" spans="1:13" s="13" customFormat="1" ht="15" customHeight="1" hidden="1">
      <c r="A52" s="127" t="s">
        <v>28</v>
      </c>
      <c r="B52" s="144"/>
      <c r="C52" s="144"/>
      <c r="D52" s="8">
        <f t="shared" si="1"/>
        <v>262.8</v>
      </c>
      <c r="E52" s="8">
        <f t="shared" si="1"/>
        <v>162</v>
      </c>
      <c r="F52" s="8">
        <f t="shared" si="1"/>
        <v>126</v>
      </c>
      <c r="G52" s="8">
        <f t="shared" si="1"/>
        <v>102</v>
      </c>
      <c r="H52" s="8">
        <f t="shared" si="1"/>
        <v>88.8</v>
      </c>
      <c r="I52" s="241"/>
      <c r="J52" s="242"/>
      <c r="L52" s="45"/>
      <c r="M52" s="48"/>
    </row>
    <row r="53" spans="1:13" s="13" customFormat="1" ht="15" customHeight="1" hidden="1">
      <c r="A53" s="149" t="s">
        <v>50</v>
      </c>
      <c r="B53" s="150"/>
      <c r="C53" s="150"/>
      <c r="D53" s="150"/>
      <c r="E53" s="150"/>
      <c r="F53" s="150"/>
      <c r="G53" s="150"/>
      <c r="H53" s="150"/>
      <c r="I53" s="241"/>
      <c r="J53" s="242"/>
      <c r="L53" s="45"/>
      <c r="M53" s="49"/>
    </row>
    <row r="54" spans="1:13" s="13" customFormat="1" ht="15" customHeight="1" hidden="1">
      <c r="A54" s="127" t="s">
        <v>25</v>
      </c>
      <c r="B54" s="144"/>
      <c r="C54" s="144"/>
      <c r="D54" s="8">
        <f>D39*1.4</f>
        <v>224</v>
      </c>
      <c r="E54" s="8">
        <f>E39*1.4</f>
        <v>138.6</v>
      </c>
      <c r="F54" s="8">
        <f>F39*1.4</f>
        <v>107.8</v>
      </c>
      <c r="G54" s="8">
        <f>G39*1.4</f>
        <v>86.8</v>
      </c>
      <c r="H54" s="8">
        <f>H39*1.4</f>
        <v>75.6</v>
      </c>
      <c r="I54" s="241"/>
      <c r="J54" s="242"/>
      <c r="L54" s="45"/>
      <c r="M54" s="48"/>
    </row>
    <row r="55" spans="1:13" s="13" customFormat="1" ht="15" customHeight="1" hidden="1">
      <c r="A55" s="127" t="s">
        <v>26</v>
      </c>
      <c r="B55" s="144"/>
      <c r="C55" s="144"/>
      <c r="D55" s="8">
        <f aca="true" t="shared" si="2" ref="D55:H57">D40*1.4</f>
        <v>263.2</v>
      </c>
      <c r="E55" s="8">
        <f t="shared" si="2"/>
        <v>163.79999999999998</v>
      </c>
      <c r="F55" s="8">
        <f t="shared" si="2"/>
        <v>125.99999999999999</v>
      </c>
      <c r="G55" s="8">
        <f t="shared" si="2"/>
        <v>102.19999999999999</v>
      </c>
      <c r="H55" s="8">
        <f t="shared" si="2"/>
        <v>89.6</v>
      </c>
      <c r="I55" s="241"/>
      <c r="J55" s="242"/>
      <c r="L55" s="45"/>
      <c r="M55" s="48"/>
    </row>
    <row r="56" spans="1:13" s="13" customFormat="1" ht="15" customHeight="1" hidden="1">
      <c r="A56" s="127" t="s">
        <v>27</v>
      </c>
      <c r="B56" s="144"/>
      <c r="C56" s="144"/>
      <c r="D56" s="8">
        <f t="shared" si="2"/>
        <v>288.4</v>
      </c>
      <c r="E56" s="8">
        <f t="shared" si="2"/>
        <v>179.2</v>
      </c>
      <c r="F56" s="8">
        <f t="shared" si="2"/>
        <v>138.6</v>
      </c>
      <c r="G56" s="8">
        <f t="shared" si="2"/>
        <v>112</v>
      </c>
      <c r="H56" s="8">
        <f t="shared" si="2"/>
        <v>98</v>
      </c>
      <c r="I56" s="241"/>
      <c r="J56" s="242"/>
      <c r="L56" s="45"/>
      <c r="M56" s="48"/>
    </row>
    <row r="57" spans="1:13" s="13" customFormat="1" ht="15" customHeight="1" hidden="1">
      <c r="A57" s="127" t="s">
        <v>28</v>
      </c>
      <c r="B57" s="144"/>
      <c r="C57" s="144"/>
      <c r="D57" s="8">
        <f t="shared" si="2"/>
        <v>306.59999999999997</v>
      </c>
      <c r="E57" s="8">
        <f t="shared" si="2"/>
        <v>189</v>
      </c>
      <c r="F57" s="8">
        <f t="shared" si="2"/>
        <v>147</v>
      </c>
      <c r="G57" s="8">
        <f t="shared" si="2"/>
        <v>118.99999999999999</v>
      </c>
      <c r="H57" s="8">
        <f t="shared" si="2"/>
        <v>103.6</v>
      </c>
      <c r="I57" s="241"/>
      <c r="J57" s="242"/>
      <c r="L57" s="45"/>
      <c r="M57" s="48"/>
    </row>
    <row r="58" spans="1:13" s="13" customFormat="1" ht="15" customHeight="1" hidden="1">
      <c r="A58" s="149" t="s">
        <v>51</v>
      </c>
      <c r="B58" s="150"/>
      <c r="C58" s="150"/>
      <c r="D58" s="150"/>
      <c r="E58" s="150"/>
      <c r="F58" s="150"/>
      <c r="G58" s="150"/>
      <c r="H58" s="150"/>
      <c r="I58" s="241"/>
      <c r="J58" s="242"/>
      <c r="L58" s="45"/>
      <c r="M58" s="49"/>
    </row>
    <row r="59" spans="1:13" s="13" customFormat="1" ht="15" customHeight="1" hidden="1">
      <c r="A59" s="127" t="s">
        <v>25</v>
      </c>
      <c r="B59" s="144"/>
      <c r="C59" s="144"/>
      <c r="D59" s="8">
        <f>D39*1.5</f>
        <v>240</v>
      </c>
      <c r="E59" s="8">
        <f>E39*1.5</f>
        <v>148.5</v>
      </c>
      <c r="F59" s="8">
        <f>F39*1.5</f>
        <v>115.5</v>
      </c>
      <c r="G59" s="8">
        <f>G39*1.5</f>
        <v>93</v>
      </c>
      <c r="H59" s="8">
        <f>H39*1.5</f>
        <v>81</v>
      </c>
      <c r="I59" s="241"/>
      <c r="J59" s="242"/>
      <c r="L59" s="45"/>
      <c r="M59" s="48"/>
    </row>
    <row r="60" spans="1:13" s="13" customFormat="1" ht="15" customHeight="1" hidden="1">
      <c r="A60" s="127" t="s">
        <v>26</v>
      </c>
      <c r="B60" s="144"/>
      <c r="C60" s="144"/>
      <c r="D60" s="8">
        <f aca="true" t="shared" si="3" ref="D60:H62">D40*1.5</f>
        <v>282</v>
      </c>
      <c r="E60" s="8">
        <f t="shared" si="3"/>
        <v>175.5</v>
      </c>
      <c r="F60" s="8">
        <f t="shared" si="3"/>
        <v>135</v>
      </c>
      <c r="G60" s="8">
        <f t="shared" si="3"/>
        <v>109.5</v>
      </c>
      <c r="H60" s="8">
        <f t="shared" si="3"/>
        <v>96</v>
      </c>
      <c r="I60" s="241"/>
      <c r="J60" s="242"/>
      <c r="L60" s="45"/>
      <c r="M60" s="48"/>
    </row>
    <row r="61" spans="1:13" s="13" customFormat="1" ht="15" customHeight="1" hidden="1">
      <c r="A61" s="127" t="s">
        <v>27</v>
      </c>
      <c r="B61" s="144"/>
      <c r="C61" s="144"/>
      <c r="D61" s="8">
        <f t="shared" si="3"/>
        <v>309</v>
      </c>
      <c r="E61" s="8">
        <f t="shared" si="3"/>
        <v>192</v>
      </c>
      <c r="F61" s="8">
        <f t="shared" si="3"/>
        <v>148.5</v>
      </c>
      <c r="G61" s="8">
        <f t="shared" si="3"/>
        <v>120</v>
      </c>
      <c r="H61" s="8">
        <f t="shared" si="3"/>
        <v>105</v>
      </c>
      <c r="I61" s="241"/>
      <c r="J61" s="242"/>
      <c r="L61" s="45"/>
      <c r="M61" s="48"/>
    </row>
    <row r="62" spans="1:13" s="13" customFormat="1" ht="15" customHeight="1" hidden="1">
      <c r="A62" s="127" t="s">
        <v>28</v>
      </c>
      <c r="B62" s="144"/>
      <c r="C62" s="144"/>
      <c r="D62" s="8">
        <f t="shared" si="3"/>
        <v>328.5</v>
      </c>
      <c r="E62" s="8">
        <f t="shared" si="3"/>
        <v>202.5</v>
      </c>
      <c r="F62" s="8">
        <f t="shared" si="3"/>
        <v>157.5</v>
      </c>
      <c r="G62" s="8">
        <f t="shared" si="3"/>
        <v>127.5</v>
      </c>
      <c r="H62" s="8">
        <f t="shared" si="3"/>
        <v>111</v>
      </c>
      <c r="I62" s="241"/>
      <c r="J62" s="242"/>
      <c r="L62" s="45"/>
      <c r="M62" s="48"/>
    </row>
    <row r="63" spans="1:13" s="13" customFormat="1" ht="15" customHeight="1">
      <c r="A63" s="149" t="s">
        <v>120</v>
      </c>
      <c r="B63" s="150"/>
      <c r="C63" s="150"/>
      <c r="D63" s="150"/>
      <c r="E63" s="150"/>
      <c r="F63" s="150"/>
      <c r="G63" s="150"/>
      <c r="H63" s="150"/>
      <c r="I63" s="241"/>
      <c r="J63" s="242"/>
      <c r="L63" s="45"/>
      <c r="M63" s="49"/>
    </row>
    <row r="64" spans="1:13" s="13" customFormat="1" ht="15" customHeight="1">
      <c r="A64" s="127" t="s">
        <v>25</v>
      </c>
      <c r="B64" s="144"/>
      <c r="C64" s="144"/>
      <c r="D64" s="8">
        <f>D44*1.6</f>
        <v>281.6</v>
      </c>
      <c r="E64" s="8">
        <f>E44*1.6</f>
        <v>174.24</v>
      </c>
      <c r="F64" s="8">
        <f>F44*1.6</f>
        <v>135.52</v>
      </c>
      <c r="G64" s="8">
        <f>G44*1.6</f>
        <v>109.12</v>
      </c>
      <c r="H64" s="8">
        <f>H44*1.6</f>
        <v>95.04000000000002</v>
      </c>
      <c r="I64" s="241"/>
      <c r="J64" s="242"/>
      <c r="L64" s="45"/>
      <c r="M64" s="48"/>
    </row>
    <row r="65" spans="1:13" s="13" customFormat="1" ht="15" customHeight="1">
      <c r="A65" s="127" t="s">
        <v>26</v>
      </c>
      <c r="B65" s="144"/>
      <c r="C65" s="144"/>
      <c r="D65" s="8">
        <f aca="true" t="shared" si="4" ref="D65:H67">D45*1.6</f>
        <v>330.88000000000005</v>
      </c>
      <c r="E65" s="8">
        <f t="shared" si="4"/>
        <v>205.92000000000004</v>
      </c>
      <c r="F65" s="8">
        <f t="shared" si="4"/>
        <v>158.40000000000003</v>
      </c>
      <c r="G65" s="8">
        <f t="shared" si="4"/>
        <v>128.48000000000002</v>
      </c>
      <c r="H65" s="8">
        <f t="shared" si="4"/>
        <v>112.64000000000001</v>
      </c>
      <c r="I65" s="241"/>
      <c r="J65" s="242"/>
      <c r="L65" s="45"/>
      <c r="M65" s="48"/>
    </row>
    <row r="66" spans="1:13" s="13" customFormat="1" ht="15" customHeight="1">
      <c r="A66" s="127" t="s">
        <v>27</v>
      </c>
      <c r="B66" s="144"/>
      <c r="C66" s="144"/>
      <c r="D66" s="8">
        <f t="shared" si="4"/>
        <v>362.56000000000006</v>
      </c>
      <c r="E66" s="8">
        <f t="shared" si="4"/>
        <v>225.28000000000003</v>
      </c>
      <c r="F66" s="8">
        <f t="shared" si="4"/>
        <v>174.24</v>
      </c>
      <c r="G66" s="8">
        <f t="shared" si="4"/>
        <v>140.8</v>
      </c>
      <c r="H66" s="8">
        <f t="shared" si="4"/>
        <v>123.2</v>
      </c>
      <c r="I66" s="241"/>
      <c r="J66" s="242"/>
      <c r="L66" s="45"/>
      <c r="M66" s="48"/>
    </row>
    <row r="67" spans="1:13" s="13" customFormat="1" ht="15" customHeight="1" thickBot="1">
      <c r="A67" s="147" t="s">
        <v>28</v>
      </c>
      <c r="B67" s="148"/>
      <c r="C67" s="148"/>
      <c r="D67" s="33">
        <f t="shared" si="4"/>
        <v>385.44000000000005</v>
      </c>
      <c r="E67" s="33">
        <f t="shared" si="4"/>
        <v>237.60000000000002</v>
      </c>
      <c r="F67" s="33">
        <f t="shared" si="4"/>
        <v>184.80000000000004</v>
      </c>
      <c r="G67" s="33">
        <f t="shared" si="4"/>
        <v>149.60000000000002</v>
      </c>
      <c r="H67" s="33">
        <f t="shared" si="4"/>
        <v>130.24</v>
      </c>
      <c r="I67" s="243"/>
      <c r="J67" s="244"/>
      <c r="L67" s="45"/>
      <c r="M67" s="48"/>
    </row>
    <row r="68" spans="1:13" s="13" customFormat="1" ht="15" customHeight="1">
      <c r="A68" s="377" t="s">
        <v>143</v>
      </c>
      <c r="B68" s="378"/>
      <c r="C68" s="379"/>
      <c r="D68" s="158" t="s">
        <v>142</v>
      </c>
      <c r="E68" s="159"/>
      <c r="F68" s="159"/>
      <c r="G68" s="159"/>
      <c r="H68" s="160"/>
      <c r="I68" s="237" t="s">
        <v>49</v>
      </c>
      <c r="J68" s="221"/>
      <c r="L68" s="45"/>
      <c r="M68" s="45"/>
    </row>
    <row r="69" spans="1:13" s="13" customFormat="1" ht="15" customHeight="1">
      <c r="A69" s="380"/>
      <c r="B69" s="381"/>
      <c r="C69" s="382"/>
      <c r="D69" s="394" t="s">
        <v>144</v>
      </c>
      <c r="E69" s="395"/>
      <c r="F69" s="395"/>
      <c r="G69" s="395"/>
      <c r="H69" s="396"/>
      <c r="I69" s="238"/>
      <c r="J69" s="223"/>
      <c r="L69" s="45"/>
      <c r="M69" s="45"/>
    </row>
    <row r="70" spans="1:13" s="13" customFormat="1" ht="65.25" customHeight="1" thickBot="1">
      <c r="A70" s="386"/>
      <c r="B70" s="387"/>
      <c r="C70" s="388"/>
      <c r="D70" s="397">
        <v>0.213</v>
      </c>
      <c r="E70" s="398"/>
      <c r="F70" s="398"/>
      <c r="G70" s="398"/>
      <c r="H70" s="399"/>
      <c r="I70" s="392" t="s">
        <v>147</v>
      </c>
      <c r="J70" s="393"/>
      <c r="L70" s="45"/>
      <c r="M70" s="46"/>
    </row>
    <row r="71" spans="1:13" s="13" customFormat="1" ht="15" customHeight="1" hidden="1">
      <c r="A71" s="373" t="s">
        <v>4</v>
      </c>
      <c r="B71" s="374"/>
      <c r="C71" s="374"/>
      <c r="D71" s="374"/>
      <c r="E71" s="374"/>
      <c r="F71" s="374"/>
      <c r="G71" s="374"/>
      <c r="H71" s="375"/>
      <c r="I71" s="103"/>
      <c r="J71" s="103"/>
      <c r="L71" s="45"/>
      <c r="M71" s="47"/>
    </row>
    <row r="72" spans="1:13" s="13" customFormat="1" ht="15" customHeight="1" hidden="1">
      <c r="A72" s="127" t="s">
        <v>25</v>
      </c>
      <c r="B72" s="144"/>
      <c r="C72" s="144"/>
      <c r="D72" s="8">
        <v>160</v>
      </c>
      <c r="E72" s="8">
        <v>99</v>
      </c>
      <c r="F72" s="8">
        <v>77</v>
      </c>
      <c r="G72" s="8">
        <v>62</v>
      </c>
      <c r="H72" s="8">
        <v>54</v>
      </c>
      <c r="I72" s="103"/>
      <c r="J72" s="103"/>
      <c r="L72" s="45"/>
      <c r="M72" s="48"/>
    </row>
    <row r="73" spans="1:13" s="13" customFormat="1" ht="15" customHeight="1" hidden="1">
      <c r="A73" s="127" t="s">
        <v>26</v>
      </c>
      <c r="B73" s="144"/>
      <c r="C73" s="144"/>
      <c r="D73" s="8">
        <v>188</v>
      </c>
      <c r="E73" s="8">
        <v>117</v>
      </c>
      <c r="F73" s="8">
        <v>90</v>
      </c>
      <c r="G73" s="8">
        <v>73</v>
      </c>
      <c r="H73" s="8">
        <v>64</v>
      </c>
      <c r="I73" s="103"/>
      <c r="J73" s="103"/>
      <c r="L73" s="45"/>
      <c r="M73" s="48"/>
    </row>
    <row r="74" spans="1:13" s="13" customFormat="1" ht="15" customHeight="1" hidden="1">
      <c r="A74" s="127" t="s">
        <v>27</v>
      </c>
      <c r="B74" s="144"/>
      <c r="C74" s="144"/>
      <c r="D74" s="8">
        <v>206</v>
      </c>
      <c r="E74" s="8">
        <v>128</v>
      </c>
      <c r="F74" s="8">
        <v>99</v>
      </c>
      <c r="G74" s="8">
        <v>80</v>
      </c>
      <c r="H74" s="8">
        <v>70</v>
      </c>
      <c r="I74" s="103"/>
      <c r="J74" s="103"/>
      <c r="L74" s="45"/>
      <c r="M74" s="48"/>
    </row>
    <row r="75" spans="1:13" s="13" customFormat="1" ht="15" customHeight="1" hidden="1">
      <c r="A75" s="127" t="s">
        <v>28</v>
      </c>
      <c r="B75" s="144"/>
      <c r="C75" s="144"/>
      <c r="D75" s="8">
        <v>219</v>
      </c>
      <c r="E75" s="8">
        <v>135</v>
      </c>
      <c r="F75" s="8">
        <v>105</v>
      </c>
      <c r="G75" s="8">
        <v>85</v>
      </c>
      <c r="H75" s="8">
        <v>74</v>
      </c>
      <c r="I75" s="103"/>
      <c r="J75" s="103"/>
      <c r="L75" s="45"/>
      <c r="M75" s="48"/>
    </row>
    <row r="76" spans="1:13" s="13" customFormat="1" ht="15" customHeight="1" hidden="1">
      <c r="A76" s="149" t="s">
        <v>30</v>
      </c>
      <c r="B76" s="150"/>
      <c r="C76" s="150"/>
      <c r="D76" s="150"/>
      <c r="E76" s="150"/>
      <c r="F76" s="150"/>
      <c r="G76" s="150"/>
      <c r="H76" s="150"/>
      <c r="I76" s="103"/>
      <c r="J76" s="103"/>
      <c r="L76" s="45"/>
      <c r="M76" s="49"/>
    </row>
    <row r="77" spans="1:13" s="13" customFormat="1" ht="15" customHeight="1" hidden="1">
      <c r="A77" s="127" t="s">
        <v>25</v>
      </c>
      <c r="B77" s="144"/>
      <c r="C77" s="144"/>
      <c r="D77" s="8">
        <f aca="true" t="shared" si="5" ref="D77:H80">D72*1.1</f>
        <v>176</v>
      </c>
      <c r="E77" s="8">
        <f t="shared" si="5"/>
        <v>108.9</v>
      </c>
      <c r="F77" s="8">
        <f t="shared" si="5"/>
        <v>84.7</v>
      </c>
      <c r="G77" s="8">
        <f t="shared" si="5"/>
        <v>68.2</v>
      </c>
      <c r="H77" s="8">
        <f t="shared" si="5"/>
        <v>59.400000000000006</v>
      </c>
      <c r="I77" s="103"/>
      <c r="J77" s="103"/>
      <c r="L77" s="45"/>
      <c r="M77" s="48"/>
    </row>
    <row r="78" spans="1:13" s="13" customFormat="1" ht="15" customHeight="1" hidden="1">
      <c r="A78" s="127" t="s">
        <v>26</v>
      </c>
      <c r="B78" s="144"/>
      <c r="C78" s="144"/>
      <c r="D78" s="8">
        <f t="shared" si="5"/>
        <v>206.8</v>
      </c>
      <c r="E78" s="8">
        <f t="shared" si="5"/>
        <v>128.70000000000002</v>
      </c>
      <c r="F78" s="8">
        <f t="shared" si="5"/>
        <v>99.00000000000001</v>
      </c>
      <c r="G78" s="8">
        <f t="shared" si="5"/>
        <v>80.30000000000001</v>
      </c>
      <c r="H78" s="8">
        <f t="shared" si="5"/>
        <v>70.4</v>
      </c>
      <c r="I78" s="103"/>
      <c r="J78" s="103"/>
      <c r="L78" s="45"/>
      <c r="M78" s="48"/>
    </row>
    <row r="79" spans="1:13" s="13" customFormat="1" ht="15" customHeight="1" hidden="1">
      <c r="A79" s="127" t="s">
        <v>27</v>
      </c>
      <c r="B79" s="144"/>
      <c r="C79" s="144"/>
      <c r="D79" s="8">
        <f t="shared" si="5"/>
        <v>226.60000000000002</v>
      </c>
      <c r="E79" s="8">
        <f t="shared" si="5"/>
        <v>140.8</v>
      </c>
      <c r="F79" s="8">
        <f t="shared" si="5"/>
        <v>108.9</v>
      </c>
      <c r="G79" s="8">
        <f t="shared" si="5"/>
        <v>88</v>
      </c>
      <c r="H79" s="8">
        <f t="shared" si="5"/>
        <v>77</v>
      </c>
      <c r="I79" s="103"/>
      <c r="J79" s="103"/>
      <c r="L79" s="45"/>
      <c r="M79" s="48"/>
    </row>
    <row r="80" spans="1:13" s="13" customFormat="1" ht="15" customHeight="1" hidden="1">
      <c r="A80" s="127" t="s">
        <v>28</v>
      </c>
      <c r="B80" s="144"/>
      <c r="C80" s="144"/>
      <c r="D80" s="8">
        <f t="shared" si="5"/>
        <v>240.9</v>
      </c>
      <c r="E80" s="8">
        <f t="shared" si="5"/>
        <v>148.5</v>
      </c>
      <c r="F80" s="8">
        <f t="shared" si="5"/>
        <v>115.50000000000001</v>
      </c>
      <c r="G80" s="8">
        <f t="shared" si="5"/>
        <v>93.50000000000001</v>
      </c>
      <c r="H80" s="8">
        <f t="shared" si="5"/>
        <v>81.4</v>
      </c>
      <c r="I80" s="103"/>
      <c r="J80" s="103"/>
      <c r="L80" s="45"/>
      <c r="M80" s="48"/>
    </row>
    <row r="81" spans="1:13" s="13" customFormat="1" ht="15" customHeight="1" hidden="1">
      <c r="A81" s="149" t="s">
        <v>31</v>
      </c>
      <c r="B81" s="150"/>
      <c r="C81" s="150"/>
      <c r="D81" s="150"/>
      <c r="E81" s="150"/>
      <c r="F81" s="150"/>
      <c r="G81" s="150"/>
      <c r="H81" s="150"/>
      <c r="I81" s="103"/>
      <c r="J81" s="103"/>
      <c r="L81" s="45"/>
      <c r="M81" s="49"/>
    </row>
    <row r="82" spans="1:13" s="13" customFormat="1" ht="15" customHeight="1" hidden="1">
      <c r="A82" s="127" t="s">
        <v>25</v>
      </c>
      <c r="B82" s="144"/>
      <c r="C82" s="144"/>
      <c r="D82" s="8">
        <f aca="true" t="shared" si="6" ref="D82:H85">D72*1.2</f>
        <v>192</v>
      </c>
      <c r="E82" s="8">
        <f t="shared" si="6"/>
        <v>118.8</v>
      </c>
      <c r="F82" s="8">
        <f t="shared" si="6"/>
        <v>92.39999999999999</v>
      </c>
      <c r="G82" s="8">
        <f t="shared" si="6"/>
        <v>74.39999999999999</v>
      </c>
      <c r="H82" s="8">
        <f t="shared" si="6"/>
        <v>64.8</v>
      </c>
      <c r="I82" s="103"/>
      <c r="J82" s="103"/>
      <c r="L82" s="45"/>
      <c r="M82" s="48"/>
    </row>
    <row r="83" spans="1:13" s="13" customFormat="1" ht="15" customHeight="1" hidden="1">
      <c r="A83" s="127" t="s">
        <v>26</v>
      </c>
      <c r="B83" s="144"/>
      <c r="C83" s="144"/>
      <c r="D83" s="8">
        <f t="shared" si="6"/>
        <v>225.6</v>
      </c>
      <c r="E83" s="8">
        <f t="shared" si="6"/>
        <v>140.4</v>
      </c>
      <c r="F83" s="8">
        <f t="shared" si="6"/>
        <v>108</v>
      </c>
      <c r="G83" s="8">
        <f t="shared" si="6"/>
        <v>87.6</v>
      </c>
      <c r="H83" s="8">
        <f t="shared" si="6"/>
        <v>76.8</v>
      </c>
      <c r="I83" s="103"/>
      <c r="J83" s="103"/>
      <c r="L83" s="45"/>
      <c r="M83" s="48"/>
    </row>
    <row r="84" spans="1:13" s="13" customFormat="1" ht="15" customHeight="1" hidden="1">
      <c r="A84" s="127" t="s">
        <v>27</v>
      </c>
      <c r="B84" s="144"/>
      <c r="C84" s="144"/>
      <c r="D84" s="8">
        <f t="shared" si="6"/>
        <v>247.2</v>
      </c>
      <c r="E84" s="8">
        <f t="shared" si="6"/>
        <v>153.6</v>
      </c>
      <c r="F84" s="8">
        <f t="shared" si="6"/>
        <v>118.8</v>
      </c>
      <c r="G84" s="8">
        <f t="shared" si="6"/>
        <v>96</v>
      </c>
      <c r="H84" s="8">
        <f t="shared" si="6"/>
        <v>84</v>
      </c>
      <c r="I84" s="103"/>
      <c r="J84" s="103"/>
      <c r="L84" s="45"/>
      <c r="M84" s="48"/>
    </row>
    <row r="85" spans="1:13" s="13" customFormat="1" ht="15" customHeight="1" hidden="1">
      <c r="A85" s="127" t="s">
        <v>28</v>
      </c>
      <c r="B85" s="144"/>
      <c r="C85" s="144"/>
      <c r="D85" s="8">
        <f t="shared" si="6"/>
        <v>262.8</v>
      </c>
      <c r="E85" s="8">
        <f t="shared" si="6"/>
        <v>162</v>
      </c>
      <c r="F85" s="8">
        <f t="shared" si="6"/>
        <v>126</v>
      </c>
      <c r="G85" s="8">
        <f t="shared" si="6"/>
        <v>102</v>
      </c>
      <c r="H85" s="8">
        <f t="shared" si="6"/>
        <v>88.8</v>
      </c>
      <c r="I85" s="103"/>
      <c r="J85" s="103"/>
      <c r="L85" s="45"/>
      <c r="M85" s="48"/>
    </row>
    <row r="86" spans="1:13" s="13" customFormat="1" ht="15" customHeight="1" hidden="1">
      <c r="A86" s="149" t="s">
        <v>50</v>
      </c>
      <c r="B86" s="150"/>
      <c r="C86" s="150"/>
      <c r="D86" s="150"/>
      <c r="E86" s="150"/>
      <c r="F86" s="150"/>
      <c r="G86" s="150"/>
      <c r="H86" s="150"/>
      <c r="I86" s="103"/>
      <c r="J86" s="103"/>
      <c r="L86" s="45"/>
      <c r="M86" s="49"/>
    </row>
    <row r="87" spans="1:13" s="13" customFormat="1" ht="15" customHeight="1" hidden="1">
      <c r="A87" s="127" t="s">
        <v>25</v>
      </c>
      <c r="B87" s="144"/>
      <c r="C87" s="144"/>
      <c r="D87" s="8">
        <f aca="true" t="shared" si="7" ref="D87:H90">D72*1.4</f>
        <v>224</v>
      </c>
      <c r="E87" s="8">
        <f t="shared" si="7"/>
        <v>138.6</v>
      </c>
      <c r="F87" s="8">
        <f t="shared" si="7"/>
        <v>107.8</v>
      </c>
      <c r="G87" s="8">
        <f t="shared" si="7"/>
        <v>86.8</v>
      </c>
      <c r="H87" s="8">
        <f t="shared" si="7"/>
        <v>75.6</v>
      </c>
      <c r="I87" s="103"/>
      <c r="J87" s="103"/>
      <c r="L87" s="45"/>
      <c r="M87" s="48"/>
    </row>
    <row r="88" spans="1:13" s="13" customFormat="1" ht="15" customHeight="1" hidden="1">
      <c r="A88" s="127" t="s">
        <v>26</v>
      </c>
      <c r="B88" s="144"/>
      <c r="C88" s="144"/>
      <c r="D88" s="8">
        <f t="shared" si="7"/>
        <v>263.2</v>
      </c>
      <c r="E88" s="8">
        <f t="shared" si="7"/>
        <v>163.79999999999998</v>
      </c>
      <c r="F88" s="8">
        <f t="shared" si="7"/>
        <v>125.99999999999999</v>
      </c>
      <c r="G88" s="8">
        <f t="shared" si="7"/>
        <v>102.19999999999999</v>
      </c>
      <c r="H88" s="8">
        <f t="shared" si="7"/>
        <v>89.6</v>
      </c>
      <c r="I88" s="103"/>
      <c r="J88" s="103"/>
      <c r="L88" s="45"/>
      <c r="M88" s="48"/>
    </row>
    <row r="89" spans="1:13" s="13" customFormat="1" ht="15" customHeight="1" hidden="1">
      <c r="A89" s="127" t="s">
        <v>27</v>
      </c>
      <c r="B89" s="144"/>
      <c r="C89" s="144"/>
      <c r="D89" s="8">
        <f t="shared" si="7"/>
        <v>288.4</v>
      </c>
      <c r="E89" s="8">
        <f t="shared" si="7"/>
        <v>179.2</v>
      </c>
      <c r="F89" s="8">
        <f t="shared" si="7"/>
        <v>138.6</v>
      </c>
      <c r="G89" s="8">
        <f t="shared" si="7"/>
        <v>112</v>
      </c>
      <c r="H89" s="8">
        <f t="shared" si="7"/>
        <v>98</v>
      </c>
      <c r="I89" s="103"/>
      <c r="J89" s="103"/>
      <c r="L89" s="45"/>
      <c r="M89" s="48"/>
    </row>
    <row r="90" spans="1:13" s="13" customFormat="1" ht="15" customHeight="1" hidden="1">
      <c r="A90" s="127" t="s">
        <v>28</v>
      </c>
      <c r="B90" s="144"/>
      <c r="C90" s="144"/>
      <c r="D90" s="8">
        <f t="shared" si="7"/>
        <v>306.59999999999997</v>
      </c>
      <c r="E90" s="8">
        <f t="shared" si="7"/>
        <v>189</v>
      </c>
      <c r="F90" s="8">
        <f t="shared" si="7"/>
        <v>147</v>
      </c>
      <c r="G90" s="8">
        <f t="shared" si="7"/>
        <v>118.99999999999999</v>
      </c>
      <c r="H90" s="8">
        <f t="shared" si="7"/>
        <v>103.6</v>
      </c>
      <c r="I90" s="103"/>
      <c r="J90" s="103"/>
      <c r="L90" s="45"/>
      <c r="M90" s="48"/>
    </row>
    <row r="91" spans="1:13" s="13" customFormat="1" ht="15" customHeight="1" hidden="1">
      <c r="A91" s="149" t="s">
        <v>51</v>
      </c>
      <c r="B91" s="150"/>
      <c r="C91" s="150"/>
      <c r="D91" s="150"/>
      <c r="E91" s="150"/>
      <c r="F91" s="150"/>
      <c r="G91" s="150"/>
      <c r="H91" s="150"/>
      <c r="I91" s="103"/>
      <c r="J91" s="103"/>
      <c r="L91" s="45"/>
      <c r="M91" s="49"/>
    </row>
    <row r="92" spans="1:13" s="13" customFormat="1" ht="15" customHeight="1" hidden="1">
      <c r="A92" s="127" t="s">
        <v>25</v>
      </c>
      <c r="B92" s="144"/>
      <c r="C92" s="144"/>
      <c r="D92" s="8">
        <f aca="true" t="shared" si="8" ref="D92:H95">D72*1.5</f>
        <v>240</v>
      </c>
      <c r="E92" s="8">
        <f t="shared" si="8"/>
        <v>148.5</v>
      </c>
      <c r="F92" s="8">
        <f t="shared" si="8"/>
        <v>115.5</v>
      </c>
      <c r="G92" s="8">
        <f t="shared" si="8"/>
        <v>93</v>
      </c>
      <c r="H92" s="8">
        <f t="shared" si="8"/>
        <v>81</v>
      </c>
      <c r="I92" s="103"/>
      <c r="J92" s="103"/>
      <c r="L92" s="45"/>
      <c r="M92" s="48"/>
    </row>
    <row r="93" spans="1:13" s="13" customFormat="1" ht="15" customHeight="1" hidden="1">
      <c r="A93" s="127" t="s">
        <v>26</v>
      </c>
      <c r="B93" s="144"/>
      <c r="C93" s="144"/>
      <c r="D93" s="8">
        <f t="shared" si="8"/>
        <v>282</v>
      </c>
      <c r="E93" s="8">
        <f t="shared" si="8"/>
        <v>175.5</v>
      </c>
      <c r="F93" s="8">
        <f t="shared" si="8"/>
        <v>135</v>
      </c>
      <c r="G93" s="8">
        <f t="shared" si="8"/>
        <v>109.5</v>
      </c>
      <c r="H93" s="8">
        <f t="shared" si="8"/>
        <v>96</v>
      </c>
      <c r="I93" s="103"/>
      <c r="J93" s="103"/>
      <c r="L93" s="45"/>
      <c r="M93" s="48"/>
    </row>
    <row r="94" spans="1:13" s="13" customFormat="1" ht="15" customHeight="1" hidden="1">
      <c r="A94" s="127" t="s">
        <v>27</v>
      </c>
      <c r="B94" s="144"/>
      <c r="C94" s="144"/>
      <c r="D94" s="8">
        <f t="shared" si="8"/>
        <v>309</v>
      </c>
      <c r="E94" s="8">
        <f t="shared" si="8"/>
        <v>192</v>
      </c>
      <c r="F94" s="8">
        <f t="shared" si="8"/>
        <v>148.5</v>
      </c>
      <c r="G94" s="8">
        <f t="shared" si="8"/>
        <v>120</v>
      </c>
      <c r="H94" s="8">
        <f t="shared" si="8"/>
        <v>105</v>
      </c>
      <c r="I94" s="103"/>
      <c r="J94" s="103"/>
      <c r="L94" s="45"/>
      <c r="M94" s="48"/>
    </row>
    <row r="95" spans="1:13" s="13" customFormat="1" ht="15" customHeight="1" hidden="1">
      <c r="A95" s="127" t="s">
        <v>28</v>
      </c>
      <c r="B95" s="144"/>
      <c r="C95" s="144"/>
      <c r="D95" s="8">
        <f t="shared" si="8"/>
        <v>328.5</v>
      </c>
      <c r="E95" s="8">
        <f t="shared" si="8"/>
        <v>202.5</v>
      </c>
      <c r="F95" s="8">
        <f t="shared" si="8"/>
        <v>157.5</v>
      </c>
      <c r="G95" s="8">
        <f t="shared" si="8"/>
        <v>127.5</v>
      </c>
      <c r="H95" s="8">
        <f t="shared" si="8"/>
        <v>111</v>
      </c>
      <c r="I95" s="103"/>
      <c r="J95" s="103"/>
      <c r="L95" s="45"/>
      <c r="M95" s="48"/>
    </row>
    <row r="96" spans="11:13" s="3" customFormat="1" ht="12.75">
      <c r="K96" s="24"/>
      <c r="L96" s="50"/>
      <c r="M96" s="51"/>
    </row>
    <row r="97" spans="3:11" ht="19.5" customHeight="1">
      <c r="C97" s="118" t="s">
        <v>153</v>
      </c>
      <c r="D97" s="118"/>
      <c r="E97" s="118"/>
      <c r="F97" s="118"/>
      <c r="G97" s="118"/>
      <c r="H97" s="118"/>
      <c r="I97" s="118"/>
      <c r="J97" s="118"/>
      <c r="K97" s="118"/>
    </row>
    <row r="98" ht="8.25" customHeight="1"/>
    <row r="99" spans="1:12" ht="63.75" customHeight="1">
      <c r="A99" s="342" t="s">
        <v>125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73"/>
    </row>
  </sheetData>
  <sheetProtection/>
  <mergeCells count="148">
    <mergeCell ref="A99:K99"/>
    <mergeCell ref="G15:H15"/>
    <mergeCell ref="A91:H91"/>
    <mergeCell ref="A92:C92"/>
    <mergeCell ref="A93:C93"/>
    <mergeCell ref="A94:C94"/>
    <mergeCell ref="A95:C95"/>
    <mergeCell ref="C97:K97"/>
    <mergeCell ref="A85:C85"/>
    <mergeCell ref="A86:H86"/>
    <mergeCell ref="A87:C87"/>
    <mergeCell ref="A88:C88"/>
    <mergeCell ref="A89:C89"/>
    <mergeCell ref="A90:C90"/>
    <mergeCell ref="A79:C79"/>
    <mergeCell ref="A80:C80"/>
    <mergeCell ref="A81:H81"/>
    <mergeCell ref="A82:C82"/>
    <mergeCell ref="A83:C83"/>
    <mergeCell ref="A84:C84"/>
    <mergeCell ref="A73:C73"/>
    <mergeCell ref="A74:C74"/>
    <mergeCell ref="A75:C75"/>
    <mergeCell ref="A76:H76"/>
    <mergeCell ref="A77:C77"/>
    <mergeCell ref="A78:C78"/>
    <mergeCell ref="I68:J69"/>
    <mergeCell ref="D69:H69"/>
    <mergeCell ref="D70:H70"/>
    <mergeCell ref="I70:J70"/>
    <mergeCell ref="A71:H71"/>
    <mergeCell ref="A72:C72"/>
    <mergeCell ref="A64:C64"/>
    <mergeCell ref="A65:C65"/>
    <mergeCell ref="A66:C66"/>
    <mergeCell ref="A67:C67"/>
    <mergeCell ref="A68:C70"/>
    <mergeCell ref="D68:H68"/>
    <mergeCell ref="A58:H58"/>
    <mergeCell ref="A59:C59"/>
    <mergeCell ref="A60:C60"/>
    <mergeCell ref="A61:C61"/>
    <mergeCell ref="A62:C62"/>
    <mergeCell ref="A63:H63"/>
    <mergeCell ref="A52:C52"/>
    <mergeCell ref="A53:H53"/>
    <mergeCell ref="A54:C54"/>
    <mergeCell ref="A55:C55"/>
    <mergeCell ref="A56:C56"/>
    <mergeCell ref="A57:C57"/>
    <mergeCell ref="A46:C46"/>
    <mergeCell ref="A47:C47"/>
    <mergeCell ref="A48:H48"/>
    <mergeCell ref="A49:C49"/>
    <mergeCell ref="A50:C50"/>
    <mergeCell ref="A51:C51"/>
    <mergeCell ref="A40:C40"/>
    <mergeCell ref="A41:C41"/>
    <mergeCell ref="A42:C42"/>
    <mergeCell ref="A43:H43"/>
    <mergeCell ref="A44:C44"/>
    <mergeCell ref="A45:C45"/>
    <mergeCell ref="A34:C34"/>
    <mergeCell ref="G34:H34"/>
    <mergeCell ref="I34:J34"/>
    <mergeCell ref="A35:C37"/>
    <mergeCell ref="D35:H35"/>
    <mergeCell ref="I35:J36"/>
    <mergeCell ref="D36:H36"/>
    <mergeCell ref="I37:J67"/>
    <mergeCell ref="A38:H38"/>
    <mergeCell ref="A39:C39"/>
    <mergeCell ref="I30:J33"/>
    <mergeCell ref="A31:C31"/>
    <mergeCell ref="G31:H31"/>
    <mergeCell ref="A32:C32"/>
    <mergeCell ref="G32:H32"/>
    <mergeCell ref="A33:C33"/>
    <mergeCell ref="G33:H33"/>
    <mergeCell ref="M23:M24"/>
    <mergeCell ref="A24:C24"/>
    <mergeCell ref="C25:K25"/>
    <mergeCell ref="C26:K26"/>
    <mergeCell ref="A28:C30"/>
    <mergeCell ref="D28:D29"/>
    <mergeCell ref="E28:H28"/>
    <mergeCell ref="I28:J29"/>
    <mergeCell ref="G29:H29"/>
    <mergeCell ref="G30:H30"/>
    <mergeCell ref="A22:C23"/>
    <mergeCell ref="D22:D24"/>
    <mergeCell ref="E22:H22"/>
    <mergeCell ref="I22:L22"/>
    <mergeCell ref="E23:E24"/>
    <mergeCell ref="F23:H24"/>
    <mergeCell ref="I23:I24"/>
    <mergeCell ref="J23:L24"/>
    <mergeCell ref="I18:I19"/>
    <mergeCell ref="J18:L21"/>
    <mergeCell ref="M18:M19"/>
    <mergeCell ref="A19:C19"/>
    <mergeCell ref="A20:C20"/>
    <mergeCell ref="D20:D21"/>
    <mergeCell ref="E20:E21"/>
    <mergeCell ref="I20:I21"/>
    <mergeCell ref="M20:M21"/>
    <mergeCell ref="A21:C21"/>
    <mergeCell ref="K15:L15"/>
    <mergeCell ref="A16:C16"/>
    <mergeCell ref="F16:H16"/>
    <mergeCell ref="J16:L16"/>
    <mergeCell ref="A17:C18"/>
    <mergeCell ref="D17:D19"/>
    <mergeCell ref="E17:H17"/>
    <mergeCell ref="I17:L17"/>
    <mergeCell ref="E18:E19"/>
    <mergeCell ref="F18:H21"/>
    <mergeCell ref="I9:I10"/>
    <mergeCell ref="J9:J10"/>
    <mergeCell ref="K9:L12"/>
    <mergeCell ref="A13:A14"/>
    <mergeCell ref="B13:B14"/>
    <mergeCell ref="G13:H14"/>
    <mergeCell ref="K13:L14"/>
    <mergeCell ref="A9:A12"/>
    <mergeCell ref="B9:B12"/>
    <mergeCell ref="D9:D10"/>
    <mergeCell ref="E9:E10"/>
    <mergeCell ref="F9:F10"/>
    <mergeCell ref="G9:H12"/>
    <mergeCell ref="A5:A8"/>
    <mergeCell ref="B5:B8"/>
    <mergeCell ref="G5:H8"/>
    <mergeCell ref="K5:L8"/>
    <mergeCell ref="D6:D8"/>
    <mergeCell ref="E6:E8"/>
    <mergeCell ref="F6:F8"/>
    <mergeCell ref="I6:I8"/>
    <mergeCell ref="J6:J8"/>
    <mergeCell ref="C1:K1"/>
    <mergeCell ref="A3:A4"/>
    <mergeCell ref="B3:B4"/>
    <mergeCell ref="C3:C4"/>
    <mergeCell ref="D3:D4"/>
    <mergeCell ref="E3:F3"/>
    <mergeCell ref="G3:H4"/>
    <mergeCell ref="I3:J3"/>
    <mergeCell ref="K3:L4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PageLayoutView="0" workbookViewId="0" topLeftCell="B6">
      <selection activeCell="I13" sqref="I13:J14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25.57421875" style="0" customWidth="1"/>
    <col min="4" max="4" width="13.00390625" style="0" customWidth="1"/>
    <col min="5" max="8" width="10.8515625" style="0" customWidth="1"/>
    <col min="9" max="9" width="13.57421875" style="21" customWidth="1"/>
    <col min="10" max="10" width="13.00390625" style="21" customWidth="1"/>
    <col min="11" max="11" width="11.57421875" style="21" customWidth="1"/>
    <col min="12" max="12" width="11.140625" style="21" customWidth="1"/>
    <col min="13" max="13" width="13.00390625" style="0" customWidth="1"/>
  </cols>
  <sheetData>
    <row r="1" spans="3:12" ht="23.25" customHeight="1">
      <c r="C1" s="118" t="s">
        <v>163</v>
      </c>
      <c r="D1" s="118"/>
      <c r="E1" s="118"/>
      <c r="F1" s="118"/>
      <c r="G1" s="118"/>
      <c r="H1" s="118"/>
      <c r="I1" s="118"/>
      <c r="J1" s="118"/>
      <c r="K1" s="118"/>
      <c r="L1" s="20"/>
    </row>
    <row r="2" ht="16.5" thickBot="1">
      <c r="C2" s="1"/>
    </row>
    <row r="3" spans="1:12" ht="15" customHeight="1">
      <c r="A3" s="137" t="s">
        <v>36</v>
      </c>
      <c r="B3" s="116" t="s">
        <v>7</v>
      </c>
      <c r="C3" s="158" t="s">
        <v>0</v>
      </c>
      <c r="D3" s="158" t="s">
        <v>5</v>
      </c>
      <c r="E3" s="137" t="s">
        <v>6</v>
      </c>
      <c r="F3" s="158"/>
      <c r="G3" s="194" t="s">
        <v>34</v>
      </c>
      <c r="H3" s="195"/>
      <c r="I3" s="400" t="s">
        <v>6</v>
      </c>
      <c r="J3" s="401"/>
      <c r="K3" s="194" t="s">
        <v>34</v>
      </c>
      <c r="L3" s="195"/>
    </row>
    <row r="4" spans="1:12" ht="30" customHeight="1" thickBot="1">
      <c r="A4" s="138"/>
      <c r="B4" s="117"/>
      <c r="C4" s="354"/>
      <c r="D4" s="354"/>
      <c r="E4" s="85" t="s">
        <v>157</v>
      </c>
      <c r="F4" s="32" t="s">
        <v>158</v>
      </c>
      <c r="G4" s="196"/>
      <c r="H4" s="197"/>
      <c r="I4" s="107" t="s">
        <v>164</v>
      </c>
      <c r="J4" s="108" t="s">
        <v>165</v>
      </c>
      <c r="K4" s="196"/>
      <c r="L4" s="197"/>
    </row>
    <row r="5" spans="1:12" ht="90.75" customHeight="1">
      <c r="A5" s="202" t="s">
        <v>8</v>
      </c>
      <c r="B5" s="204" t="s">
        <v>10</v>
      </c>
      <c r="C5" s="80" t="s">
        <v>35</v>
      </c>
      <c r="D5" s="100" t="s">
        <v>9</v>
      </c>
      <c r="E5" s="86">
        <v>1441.72</v>
      </c>
      <c r="F5" s="53">
        <v>1522.45</v>
      </c>
      <c r="G5" s="343" t="s">
        <v>162</v>
      </c>
      <c r="H5" s="344"/>
      <c r="I5" s="109">
        <v>1522.45</v>
      </c>
      <c r="J5" s="110">
        <v>1657.75</v>
      </c>
      <c r="K5" s="343" t="s">
        <v>162</v>
      </c>
      <c r="L5" s="344"/>
    </row>
    <row r="6" spans="1:12" ht="15" customHeight="1">
      <c r="A6" s="202"/>
      <c r="B6" s="204"/>
      <c r="C6" s="81"/>
      <c r="D6" s="358" t="s">
        <v>9</v>
      </c>
      <c r="E6" s="359">
        <v>1441.72</v>
      </c>
      <c r="F6" s="258">
        <v>1522.45</v>
      </c>
      <c r="G6" s="262"/>
      <c r="H6" s="345"/>
      <c r="I6" s="402">
        <v>1522.45</v>
      </c>
      <c r="J6" s="405">
        <v>1657.75</v>
      </c>
      <c r="K6" s="262"/>
      <c r="L6" s="345"/>
    </row>
    <row r="7" spans="1:12" ht="15" customHeight="1">
      <c r="A7" s="202"/>
      <c r="B7" s="204"/>
      <c r="C7" s="36" t="s">
        <v>11</v>
      </c>
      <c r="D7" s="358"/>
      <c r="E7" s="360"/>
      <c r="F7" s="267"/>
      <c r="G7" s="262"/>
      <c r="H7" s="345"/>
      <c r="I7" s="403"/>
      <c r="J7" s="406"/>
      <c r="K7" s="262"/>
      <c r="L7" s="345"/>
    </row>
    <row r="8" spans="1:12" ht="15" customHeight="1">
      <c r="A8" s="203"/>
      <c r="B8" s="205"/>
      <c r="C8" s="82" t="s">
        <v>60</v>
      </c>
      <c r="D8" s="358"/>
      <c r="E8" s="361"/>
      <c r="F8" s="259"/>
      <c r="G8" s="264"/>
      <c r="H8" s="346"/>
      <c r="I8" s="404"/>
      <c r="J8" s="407"/>
      <c r="K8" s="264"/>
      <c r="L8" s="346"/>
    </row>
    <row r="9" spans="1:12" ht="15" customHeight="1">
      <c r="A9" s="206" t="s">
        <v>14</v>
      </c>
      <c r="B9" s="207" t="s">
        <v>53</v>
      </c>
      <c r="C9" s="36" t="s">
        <v>11</v>
      </c>
      <c r="D9" s="358" t="s">
        <v>13</v>
      </c>
      <c r="E9" s="362">
        <v>35.78</v>
      </c>
      <c r="F9" s="258">
        <v>35.78</v>
      </c>
      <c r="G9" s="260" t="s">
        <v>160</v>
      </c>
      <c r="H9" s="389"/>
      <c r="I9" s="408">
        <v>35.78</v>
      </c>
      <c r="J9" s="408">
        <v>36.16</v>
      </c>
      <c r="K9" s="260" t="s">
        <v>171</v>
      </c>
      <c r="L9" s="389"/>
    </row>
    <row r="10" spans="1:12" ht="15" customHeight="1">
      <c r="A10" s="206"/>
      <c r="B10" s="207"/>
      <c r="C10" s="36" t="s">
        <v>12</v>
      </c>
      <c r="D10" s="358"/>
      <c r="E10" s="363"/>
      <c r="F10" s="259"/>
      <c r="G10" s="262"/>
      <c r="H10" s="345"/>
      <c r="I10" s="409"/>
      <c r="J10" s="409"/>
      <c r="K10" s="262"/>
      <c r="L10" s="345"/>
    </row>
    <row r="11" spans="1:12" ht="38.25" customHeight="1">
      <c r="A11" s="206"/>
      <c r="B11" s="208"/>
      <c r="C11" s="37" t="s">
        <v>65</v>
      </c>
      <c r="D11" s="101" t="s">
        <v>13</v>
      </c>
      <c r="E11" s="87">
        <v>35.78</v>
      </c>
      <c r="F11" s="19">
        <v>35.78</v>
      </c>
      <c r="G11" s="262"/>
      <c r="H11" s="345"/>
      <c r="I11" s="111">
        <v>35.78</v>
      </c>
      <c r="J11" s="111">
        <v>36.16</v>
      </c>
      <c r="K11" s="262"/>
      <c r="L11" s="345"/>
    </row>
    <row r="12" spans="1:12" ht="38.25" customHeight="1">
      <c r="A12" s="206"/>
      <c r="B12" s="207"/>
      <c r="C12" s="36" t="s">
        <v>15</v>
      </c>
      <c r="D12" s="101" t="s">
        <v>13</v>
      </c>
      <c r="E12" s="87">
        <v>23.05</v>
      </c>
      <c r="F12" s="19">
        <v>24.94</v>
      </c>
      <c r="G12" s="264"/>
      <c r="H12" s="346"/>
      <c r="I12" s="111">
        <v>24.94</v>
      </c>
      <c r="J12" s="111">
        <v>26.38</v>
      </c>
      <c r="K12" s="264"/>
      <c r="L12" s="346"/>
    </row>
    <row r="13" spans="1:12" ht="30" customHeight="1">
      <c r="A13" s="127" t="s">
        <v>68</v>
      </c>
      <c r="B13" s="144" t="s">
        <v>136</v>
      </c>
      <c r="C13" s="83" t="s">
        <v>66</v>
      </c>
      <c r="D13" s="77" t="s">
        <v>16</v>
      </c>
      <c r="E13" s="88">
        <v>3.25</v>
      </c>
      <c r="F13" s="92">
        <v>3.41</v>
      </c>
      <c r="G13" s="129" t="s">
        <v>161</v>
      </c>
      <c r="H13" s="174"/>
      <c r="I13" s="432">
        <v>3.41</v>
      </c>
      <c r="J13" s="432">
        <v>3.59</v>
      </c>
      <c r="K13" s="129" t="s">
        <v>172</v>
      </c>
      <c r="L13" s="174"/>
    </row>
    <row r="14" spans="1:12" ht="30" customHeight="1">
      <c r="A14" s="127"/>
      <c r="B14" s="144"/>
      <c r="C14" s="93" t="s">
        <v>33</v>
      </c>
      <c r="D14" s="17" t="s">
        <v>16</v>
      </c>
      <c r="E14" s="95">
        <v>1.54</v>
      </c>
      <c r="F14" s="96">
        <v>1.62</v>
      </c>
      <c r="G14" s="175"/>
      <c r="H14" s="176"/>
      <c r="I14" s="433">
        <v>1.62</v>
      </c>
      <c r="J14" s="433">
        <v>1.71</v>
      </c>
      <c r="K14" s="175"/>
      <c r="L14" s="176"/>
    </row>
    <row r="15" spans="1:12" ht="78" customHeight="1">
      <c r="A15" s="97" t="s">
        <v>140</v>
      </c>
      <c r="B15" s="98"/>
      <c r="C15" s="91" t="s">
        <v>141</v>
      </c>
      <c r="D15" s="101" t="s">
        <v>13</v>
      </c>
      <c r="E15" s="99">
        <v>474.37</v>
      </c>
      <c r="F15" s="92">
        <v>491.44</v>
      </c>
      <c r="G15" s="390" t="s">
        <v>159</v>
      </c>
      <c r="H15" s="391"/>
      <c r="I15" s="105">
        <v>579.82</v>
      </c>
      <c r="J15" s="104">
        <v>597.35</v>
      </c>
      <c r="K15" s="390" t="s">
        <v>167</v>
      </c>
      <c r="L15" s="391"/>
    </row>
    <row r="16" spans="1:13" ht="30">
      <c r="A16" s="182" t="s">
        <v>0</v>
      </c>
      <c r="B16" s="183"/>
      <c r="C16" s="183"/>
      <c r="D16" s="102" t="s">
        <v>5</v>
      </c>
      <c r="E16" s="90" t="s">
        <v>6</v>
      </c>
      <c r="F16" s="179" t="s">
        <v>48</v>
      </c>
      <c r="G16" s="180"/>
      <c r="H16" s="181"/>
      <c r="I16" s="106" t="s">
        <v>6</v>
      </c>
      <c r="J16" s="410" t="s">
        <v>48</v>
      </c>
      <c r="K16" s="411"/>
      <c r="L16" s="412"/>
      <c r="M16" s="71"/>
    </row>
    <row r="17" spans="1:13" ht="15" customHeight="1">
      <c r="A17" s="119" t="s">
        <v>43</v>
      </c>
      <c r="B17" s="120"/>
      <c r="C17" s="364"/>
      <c r="D17" s="153" t="s">
        <v>42</v>
      </c>
      <c r="E17" s="149" t="s">
        <v>154</v>
      </c>
      <c r="F17" s="150"/>
      <c r="G17" s="150"/>
      <c r="H17" s="347"/>
      <c r="I17" s="413" t="s">
        <v>169</v>
      </c>
      <c r="J17" s="414"/>
      <c r="K17" s="414"/>
      <c r="L17" s="415"/>
      <c r="M17" s="72"/>
    </row>
    <row r="18" spans="1:13" ht="15" customHeight="1">
      <c r="A18" s="212"/>
      <c r="B18" s="213"/>
      <c r="C18" s="365"/>
      <c r="D18" s="153"/>
      <c r="E18" s="366">
        <v>26.92</v>
      </c>
      <c r="F18" s="185" t="s">
        <v>155</v>
      </c>
      <c r="G18" s="186"/>
      <c r="H18" s="187"/>
      <c r="I18" s="416">
        <v>28.16</v>
      </c>
      <c r="J18" s="418" t="s">
        <v>168</v>
      </c>
      <c r="K18" s="419"/>
      <c r="L18" s="420"/>
      <c r="M18" s="189"/>
    </row>
    <row r="19" spans="1:13" ht="15" customHeight="1">
      <c r="A19" s="161" t="s">
        <v>44</v>
      </c>
      <c r="B19" s="162"/>
      <c r="C19" s="368"/>
      <c r="D19" s="153"/>
      <c r="E19" s="367"/>
      <c r="F19" s="188"/>
      <c r="G19" s="189"/>
      <c r="H19" s="190"/>
      <c r="I19" s="417"/>
      <c r="J19" s="421"/>
      <c r="K19" s="422"/>
      <c r="L19" s="423"/>
      <c r="M19" s="189"/>
    </row>
    <row r="20" spans="1:14" ht="15" customHeight="1">
      <c r="A20" s="119" t="s">
        <v>40</v>
      </c>
      <c r="B20" s="120"/>
      <c r="C20" s="364"/>
      <c r="D20" s="153" t="s">
        <v>42</v>
      </c>
      <c r="E20" s="366">
        <v>26.92</v>
      </c>
      <c r="F20" s="188"/>
      <c r="G20" s="189"/>
      <c r="H20" s="190"/>
      <c r="I20" s="416">
        <v>28.16</v>
      </c>
      <c r="J20" s="421"/>
      <c r="K20" s="422"/>
      <c r="L20" s="423"/>
      <c r="M20" s="189"/>
      <c r="N20" s="13"/>
    </row>
    <row r="21" spans="1:13" ht="15" customHeight="1">
      <c r="A21" s="161" t="s">
        <v>45</v>
      </c>
      <c r="B21" s="162"/>
      <c r="C21" s="368"/>
      <c r="D21" s="153"/>
      <c r="E21" s="367"/>
      <c r="F21" s="191"/>
      <c r="G21" s="192"/>
      <c r="H21" s="193"/>
      <c r="I21" s="417"/>
      <c r="J21" s="424"/>
      <c r="K21" s="425"/>
      <c r="L21" s="426"/>
      <c r="M21" s="189"/>
    </row>
    <row r="22" spans="1:13" ht="15" customHeight="1">
      <c r="A22" s="318" t="s">
        <v>41</v>
      </c>
      <c r="B22" s="319"/>
      <c r="C22" s="319"/>
      <c r="D22" s="185" t="s">
        <v>42</v>
      </c>
      <c r="E22" s="149" t="s">
        <v>154</v>
      </c>
      <c r="F22" s="150"/>
      <c r="G22" s="150"/>
      <c r="H22" s="347"/>
      <c r="I22" s="413" t="s">
        <v>170</v>
      </c>
      <c r="J22" s="414"/>
      <c r="K22" s="414"/>
      <c r="L22" s="415"/>
      <c r="M22" s="74"/>
    </row>
    <row r="23" spans="1:13" ht="33.75" customHeight="1">
      <c r="A23" s="371"/>
      <c r="B23" s="372"/>
      <c r="C23" s="372"/>
      <c r="D23" s="188"/>
      <c r="E23" s="369">
        <v>9.72</v>
      </c>
      <c r="F23" s="185" t="s">
        <v>156</v>
      </c>
      <c r="G23" s="186"/>
      <c r="H23" s="187"/>
      <c r="I23" s="427">
        <v>10.11</v>
      </c>
      <c r="J23" s="418" t="s">
        <v>166</v>
      </c>
      <c r="K23" s="419"/>
      <c r="L23" s="420"/>
      <c r="M23" s="290"/>
    </row>
    <row r="24" spans="1:13" ht="32.25" customHeight="1" thickBot="1">
      <c r="A24" s="155" t="s">
        <v>46</v>
      </c>
      <c r="B24" s="156"/>
      <c r="C24" s="376"/>
      <c r="D24" s="287"/>
      <c r="E24" s="370"/>
      <c r="F24" s="287"/>
      <c r="G24" s="288"/>
      <c r="H24" s="352"/>
      <c r="I24" s="428"/>
      <c r="J24" s="429"/>
      <c r="K24" s="430"/>
      <c r="L24" s="431"/>
      <c r="M24" s="290"/>
    </row>
    <row r="25" spans="3:12" ht="14.2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22"/>
    </row>
    <row r="26" spans="3:12" s="11" customFormat="1" ht="23.25" customHeight="1">
      <c r="C26" s="118" t="s">
        <v>32</v>
      </c>
      <c r="D26" s="118"/>
      <c r="E26" s="118"/>
      <c r="F26" s="118"/>
      <c r="G26" s="118"/>
      <c r="H26" s="118"/>
      <c r="I26" s="118"/>
      <c r="J26" s="118"/>
      <c r="K26" s="118"/>
      <c r="L26" s="20"/>
    </row>
    <row r="27" spans="9:12" s="11" customFormat="1" ht="6.75" customHeight="1" thickBot="1">
      <c r="I27" s="23"/>
      <c r="J27" s="23"/>
      <c r="K27" s="23"/>
      <c r="L27" s="23"/>
    </row>
    <row r="28" spans="1:12" s="11" customFormat="1" ht="30" customHeight="1">
      <c r="A28" s="224" t="s">
        <v>0</v>
      </c>
      <c r="B28" s="225"/>
      <c r="C28" s="226"/>
      <c r="D28" s="136" t="s">
        <v>98</v>
      </c>
      <c r="E28" s="233" t="s">
        <v>73</v>
      </c>
      <c r="F28" s="234"/>
      <c r="G28" s="234"/>
      <c r="H28" s="235"/>
      <c r="I28" s="220" t="s">
        <v>49</v>
      </c>
      <c r="J28" s="221"/>
      <c r="K28" s="112"/>
      <c r="L28" s="112"/>
    </row>
    <row r="29" spans="1:12" s="11" customFormat="1" ht="30" customHeight="1">
      <c r="A29" s="227"/>
      <c r="B29" s="228"/>
      <c r="C29" s="229"/>
      <c r="D29" s="134"/>
      <c r="E29" s="59" t="s">
        <v>70</v>
      </c>
      <c r="F29" s="59" t="s">
        <v>71</v>
      </c>
      <c r="G29" s="293" t="s">
        <v>78</v>
      </c>
      <c r="H29" s="294"/>
      <c r="I29" s="222"/>
      <c r="J29" s="223"/>
      <c r="K29" s="23"/>
      <c r="L29" s="23"/>
    </row>
    <row r="30" spans="1:12" s="11" customFormat="1" ht="44.25" customHeight="1">
      <c r="A30" s="230"/>
      <c r="B30" s="231"/>
      <c r="C30" s="232"/>
      <c r="D30" s="29" t="s">
        <v>69</v>
      </c>
      <c r="E30" s="69" t="s">
        <v>67</v>
      </c>
      <c r="F30" s="69" t="s">
        <v>72</v>
      </c>
      <c r="G30" s="295" t="s">
        <v>80</v>
      </c>
      <c r="H30" s="295"/>
      <c r="I30" s="214" t="s">
        <v>79</v>
      </c>
      <c r="J30" s="215"/>
      <c r="K30" s="23"/>
      <c r="L30" s="23"/>
    </row>
    <row r="31" spans="1:12" s="11" customFormat="1" ht="32.25" customHeight="1">
      <c r="A31" s="145" t="s">
        <v>2</v>
      </c>
      <c r="B31" s="146"/>
      <c r="C31" s="146"/>
      <c r="D31" s="12">
        <v>4.85</v>
      </c>
      <c r="E31" s="38">
        <v>6.79</v>
      </c>
      <c r="F31" s="38">
        <v>7.27</v>
      </c>
      <c r="G31" s="296">
        <f>D31*1.6</f>
        <v>7.76</v>
      </c>
      <c r="H31" s="296"/>
      <c r="I31" s="216"/>
      <c r="J31" s="217"/>
      <c r="K31" s="23"/>
      <c r="L31" s="23"/>
    </row>
    <row r="32" spans="1:12" s="11" customFormat="1" ht="32.25" customHeight="1">
      <c r="A32" s="145" t="s">
        <v>3</v>
      </c>
      <c r="B32" s="146"/>
      <c r="C32" s="146"/>
      <c r="D32" s="12">
        <v>4.01</v>
      </c>
      <c r="E32" s="38">
        <v>5.61</v>
      </c>
      <c r="F32" s="38">
        <v>6.01</v>
      </c>
      <c r="G32" s="296">
        <f>D32*1.6</f>
        <v>6.416</v>
      </c>
      <c r="H32" s="296"/>
      <c r="I32" s="216"/>
      <c r="J32" s="217"/>
      <c r="K32" s="23"/>
      <c r="L32" s="23"/>
    </row>
    <row r="33" spans="1:12" s="11" customFormat="1" ht="32.25" customHeight="1">
      <c r="A33" s="145" t="s">
        <v>17</v>
      </c>
      <c r="B33" s="146"/>
      <c r="C33" s="146"/>
      <c r="D33" s="12">
        <v>8.86</v>
      </c>
      <c r="E33" s="66">
        <v>12.4</v>
      </c>
      <c r="F33" s="66">
        <v>13.28</v>
      </c>
      <c r="G33" s="296">
        <f>D33*1.6</f>
        <v>14.176</v>
      </c>
      <c r="H33" s="296"/>
      <c r="I33" s="218"/>
      <c r="J33" s="219"/>
      <c r="K33" s="23"/>
      <c r="L33" s="23"/>
    </row>
    <row r="34" spans="1:12" s="11" customFormat="1" ht="63" customHeight="1" thickBot="1">
      <c r="A34" s="132" t="s">
        <v>103</v>
      </c>
      <c r="B34" s="133"/>
      <c r="C34" s="133"/>
      <c r="D34" s="67" t="s">
        <v>105</v>
      </c>
      <c r="E34" s="67" t="s">
        <v>107</v>
      </c>
      <c r="F34" s="67" t="s">
        <v>108</v>
      </c>
      <c r="G34" s="297" t="s">
        <v>109</v>
      </c>
      <c r="H34" s="297"/>
      <c r="I34" s="245" t="s">
        <v>110</v>
      </c>
      <c r="J34" s="246"/>
      <c r="K34" s="23"/>
      <c r="L34" s="23"/>
    </row>
    <row r="35" spans="1:13" s="13" customFormat="1" ht="15" customHeight="1">
      <c r="A35" s="377" t="s">
        <v>29</v>
      </c>
      <c r="B35" s="378"/>
      <c r="C35" s="379"/>
      <c r="D35" s="158" t="s">
        <v>18</v>
      </c>
      <c r="E35" s="159"/>
      <c r="F35" s="159"/>
      <c r="G35" s="159"/>
      <c r="H35" s="160"/>
      <c r="I35" s="237" t="s">
        <v>49</v>
      </c>
      <c r="J35" s="221"/>
      <c r="K35" s="113"/>
      <c r="L35" s="114"/>
      <c r="M35" s="45"/>
    </row>
    <row r="36" spans="1:13" s="13" customFormat="1" ht="15" customHeight="1">
      <c r="A36" s="380"/>
      <c r="B36" s="381"/>
      <c r="C36" s="382"/>
      <c r="D36" s="179" t="s">
        <v>19</v>
      </c>
      <c r="E36" s="180"/>
      <c r="F36" s="180"/>
      <c r="G36" s="180"/>
      <c r="H36" s="236"/>
      <c r="I36" s="238"/>
      <c r="J36" s="223"/>
      <c r="K36" s="113"/>
      <c r="L36" s="114"/>
      <c r="M36" s="45"/>
    </row>
    <row r="37" spans="1:13" s="13" customFormat="1" ht="30.75" customHeight="1">
      <c r="A37" s="383"/>
      <c r="B37" s="384"/>
      <c r="C37" s="385"/>
      <c r="D37" s="18" t="s">
        <v>20</v>
      </c>
      <c r="E37" s="18" t="s">
        <v>21</v>
      </c>
      <c r="F37" s="18" t="s">
        <v>22</v>
      </c>
      <c r="G37" s="18" t="s">
        <v>23</v>
      </c>
      <c r="H37" s="18" t="s">
        <v>24</v>
      </c>
      <c r="I37" s="239" t="s">
        <v>52</v>
      </c>
      <c r="J37" s="240"/>
      <c r="K37" s="113"/>
      <c r="L37" s="114"/>
      <c r="M37" s="46"/>
    </row>
    <row r="38" spans="1:13" s="13" customFormat="1" ht="15" customHeight="1" hidden="1">
      <c r="A38" s="247" t="s">
        <v>4</v>
      </c>
      <c r="B38" s="248"/>
      <c r="C38" s="248"/>
      <c r="D38" s="248"/>
      <c r="E38" s="248"/>
      <c r="F38" s="248"/>
      <c r="G38" s="248"/>
      <c r="H38" s="249"/>
      <c r="I38" s="241"/>
      <c r="J38" s="242"/>
      <c r="K38" s="113"/>
      <c r="L38" s="114"/>
      <c r="M38" s="47"/>
    </row>
    <row r="39" spans="1:13" s="13" customFormat="1" ht="15" customHeight="1" hidden="1">
      <c r="A39" s="127" t="s">
        <v>25</v>
      </c>
      <c r="B39" s="144"/>
      <c r="C39" s="144"/>
      <c r="D39" s="8">
        <v>160</v>
      </c>
      <c r="E39" s="8">
        <v>99</v>
      </c>
      <c r="F39" s="8">
        <v>77</v>
      </c>
      <c r="G39" s="8">
        <v>62</v>
      </c>
      <c r="H39" s="8">
        <v>54</v>
      </c>
      <c r="I39" s="241"/>
      <c r="J39" s="242"/>
      <c r="K39" s="113"/>
      <c r="L39" s="114"/>
      <c r="M39" s="48"/>
    </row>
    <row r="40" spans="1:13" s="13" customFormat="1" ht="15" customHeight="1" hidden="1">
      <c r="A40" s="127" t="s">
        <v>26</v>
      </c>
      <c r="B40" s="144"/>
      <c r="C40" s="144"/>
      <c r="D40" s="8">
        <v>188</v>
      </c>
      <c r="E40" s="8">
        <v>117</v>
      </c>
      <c r="F40" s="8">
        <v>90</v>
      </c>
      <c r="G40" s="8">
        <v>73</v>
      </c>
      <c r="H40" s="8">
        <v>64</v>
      </c>
      <c r="I40" s="241"/>
      <c r="J40" s="242"/>
      <c r="K40" s="113"/>
      <c r="L40" s="114"/>
      <c r="M40" s="48"/>
    </row>
    <row r="41" spans="1:13" s="13" customFormat="1" ht="15" customHeight="1" hidden="1">
      <c r="A41" s="127" t="s">
        <v>27</v>
      </c>
      <c r="B41" s="144"/>
      <c r="C41" s="144"/>
      <c r="D41" s="8">
        <v>206</v>
      </c>
      <c r="E41" s="8">
        <v>128</v>
      </c>
      <c r="F41" s="8">
        <v>99</v>
      </c>
      <c r="G41" s="8">
        <v>80</v>
      </c>
      <c r="H41" s="8">
        <v>70</v>
      </c>
      <c r="I41" s="241"/>
      <c r="J41" s="242"/>
      <c r="K41" s="113"/>
      <c r="L41" s="114"/>
      <c r="M41" s="48"/>
    </row>
    <row r="42" spans="1:13" s="13" customFormat="1" ht="15" customHeight="1" hidden="1">
      <c r="A42" s="127" t="s">
        <v>28</v>
      </c>
      <c r="B42" s="144"/>
      <c r="C42" s="144"/>
      <c r="D42" s="8">
        <v>219</v>
      </c>
      <c r="E42" s="8">
        <v>135</v>
      </c>
      <c r="F42" s="8">
        <v>105</v>
      </c>
      <c r="G42" s="8">
        <v>85</v>
      </c>
      <c r="H42" s="8">
        <v>74</v>
      </c>
      <c r="I42" s="241"/>
      <c r="J42" s="242"/>
      <c r="K42" s="113"/>
      <c r="L42" s="114"/>
      <c r="M42" s="48"/>
    </row>
    <row r="43" spans="1:13" s="13" customFormat="1" ht="15" customHeight="1" hidden="1">
      <c r="A43" s="149" t="s">
        <v>30</v>
      </c>
      <c r="B43" s="150"/>
      <c r="C43" s="150"/>
      <c r="D43" s="150"/>
      <c r="E43" s="150"/>
      <c r="F43" s="150"/>
      <c r="G43" s="150"/>
      <c r="H43" s="150"/>
      <c r="I43" s="241"/>
      <c r="J43" s="242"/>
      <c r="K43" s="113"/>
      <c r="L43" s="114"/>
      <c r="M43" s="49"/>
    </row>
    <row r="44" spans="1:13" s="13" customFormat="1" ht="15" customHeight="1" hidden="1">
      <c r="A44" s="127" t="s">
        <v>25</v>
      </c>
      <c r="B44" s="144"/>
      <c r="C44" s="144"/>
      <c r="D44" s="8">
        <f>D39*1.1</f>
        <v>176</v>
      </c>
      <c r="E44" s="8">
        <f>E39*1.1</f>
        <v>108.9</v>
      </c>
      <c r="F44" s="8">
        <f>F39*1.1</f>
        <v>84.7</v>
      </c>
      <c r="G44" s="8">
        <f>G39*1.1</f>
        <v>68.2</v>
      </c>
      <c r="H44" s="8">
        <f>H39*1.1</f>
        <v>59.400000000000006</v>
      </c>
      <c r="I44" s="241"/>
      <c r="J44" s="242"/>
      <c r="K44" s="113"/>
      <c r="L44" s="114"/>
      <c r="M44" s="48"/>
    </row>
    <row r="45" spans="1:13" s="13" customFormat="1" ht="15" customHeight="1" hidden="1">
      <c r="A45" s="127" t="s">
        <v>26</v>
      </c>
      <c r="B45" s="144"/>
      <c r="C45" s="144"/>
      <c r="D45" s="8">
        <f aca="true" t="shared" si="0" ref="D45:H47">D40*1.1</f>
        <v>206.8</v>
      </c>
      <c r="E45" s="8">
        <f t="shared" si="0"/>
        <v>128.70000000000002</v>
      </c>
      <c r="F45" s="8">
        <f t="shared" si="0"/>
        <v>99.00000000000001</v>
      </c>
      <c r="G45" s="8">
        <f t="shared" si="0"/>
        <v>80.30000000000001</v>
      </c>
      <c r="H45" s="8">
        <f t="shared" si="0"/>
        <v>70.4</v>
      </c>
      <c r="I45" s="241"/>
      <c r="J45" s="242"/>
      <c r="K45" s="113"/>
      <c r="L45" s="114"/>
      <c r="M45" s="48"/>
    </row>
    <row r="46" spans="1:13" s="13" customFormat="1" ht="15" customHeight="1" hidden="1">
      <c r="A46" s="127" t="s">
        <v>27</v>
      </c>
      <c r="B46" s="144"/>
      <c r="C46" s="144"/>
      <c r="D46" s="8">
        <f t="shared" si="0"/>
        <v>226.60000000000002</v>
      </c>
      <c r="E46" s="8">
        <f t="shared" si="0"/>
        <v>140.8</v>
      </c>
      <c r="F46" s="8">
        <f t="shared" si="0"/>
        <v>108.9</v>
      </c>
      <c r="G46" s="8">
        <f t="shared" si="0"/>
        <v>88</v>
      </c>
      <c r="H46" s="8">
        <f t="shared" si="0"/>
        <v>77</v>
      </c>
      <c r="I46" s="241"/>
      <c r="J46" s="242"/>
      <c r="K46" s="113"/>
      <c r="L46" s="114"/>
      <c r="M46" s="48"/>
    </row>
    <row r="47" spans="1:13" s="13" customFormat="1" ht="15" customHeight="1" hidden="1">
      <c r="A47" s="127" t="s">
        <v>28</v>
      </c>
      <c r="B47" s="144"/>
      <c r="C47" s="144"/>
      <c r="D47" s="8">
        <f>D42*1.1</f>
        <v>240.9</v>
      </c>
      <c r="E47" s="8">
        <f>E42*1.1</f>
        <v>148.5</v>
      </c>
      <c r="F47" s="8">
        <f>F42*1.1</f>
        <v>115.50000000000001</v>
      </c>
      <c r="G47" s="8">
        <f t="shared" si="0"/>
        <v>93.50000000000001</v>
      </c>
      <c r="H47" s="8">
        <f t="shared" si="0"/>
        <v>81.4</v>
      </c>
      <c r="I47" s="241"/>
      <c r="J47" s="242"/>
      <c r="K47" s="113"/>
      <c r="L47" s="114"/>
      <c r="M47" s="48"/>
    </row>
    <row r="48" spans="1:13" s="13" customFormat="1" ht="15" customHeight="1" hidden="1">
      <c r="A48" s="149" t="s">
        <v>31</v>
      </c>
      <c r="B48" s="150"/>
      <c r="C48" s="150"/>
      <c r="D48" s="150"/>
      <c r="E48" s="150"/>
      <c r="F48" s="150"/>
      <c r="G48" s="150"/>
      <c r="H48" s="150"/>
      <c r="I48" s="241"/>
      <c r="J48" s="242"/>
      <c r="K48" s="113"/>
      <c r="L48" s="114"/>
      <c r="M48" s="49"/>
    </row>
    <row r="49" spans="1:13" s="13" customFormat="1" ht="15" customHeight="1" hidden="1">
      <c r="A49" s="127" t="s">
        <v>25</v>
      </c>
      <c r="B49" s="144"/>
      <c r="C49" s="144"/>
      <c r="D49" s="8">
        <f>D39*1.2</f>
        <v>192</v>
      </c>
      <c r="E49" s="8">
        <f>E39*1.2</f>
        <v>118.8</v>
      </c>
      <c r="F49" s="8">
        <f>F39*1.2</f>
        <v>92.39999999999999</v>
      </c>
      <c r="G49" s="8">
        <f>G39*1.2</f>
        <v>74.39999999999999</v>
      </c>
      <c r="H49" s="8">
        <f>H39*1.2</f>
        <v>64.8</v>
      </c>
      <c r="I49" s="241"/>
      <c r="J49" s="242"/>
      <c r="K49" s="113"/>
      <c r="L49" s="114"/>
      <c r="M49" s="48"/>
    </row>
    <row r="50" spans="1:13" s="13" customFormat="1" ht="15" customHeight="1" hidden="1">
      <c r="A50" s="127" t="s">
        <v>26</v>
      </c>
      <c r="B50" s="144"/>
      <c r="C50" s="144"/>
      <c r="D50" s="8">
        <f aca="true" t="shared" si="1" ref="D50:H52">D40*1.2</f>
        <v>225.6</v>
      </c>
      <c r="E50" s="8">
        <f t="shared" si="1"/>
        <v>140.4</v>
      </c>
      <c r="F50" s="8">
        <f t="shared" si="1"/>
        <v>108</v>
      </c>
      <c r="G50" s="8">
        <f t="shared" si="1"/>
        <v>87.6</v>
      </c>
      <c r="H50" s="8">
        <f t="shared" si="1"/>
        <v>76.8</v>
      </c>
      <c r="I50" s="241"/>
      <c r="J50" s="242"/>
      <c r="K50" s="113"/>
      <c r="L50" s="114"/>
      <c r="M50" s="48"/>
    </row>
    <row r="51" spans="1:13" s="13" customFormat="1" ht="15" customHeight="1" hidden="1">
      <c r="A51" s="127" t="s">
        <v>27</v>
      </c>
      <c r="B51" s="144"/>
      <c r="C51" s="144"/>
      <c r="D51" s="8">
        <f t="shared" si="1"/>
        <v>247.2</v>
      </c>
      <c r="E51" s="8">
        <f t="shared" si="1"/>
        <v>153.6</v>
      </c>
      <c r="F51" s="8">
        <f t="shared" si="1"/>
        <v>118.8</v>
      </c>
      <c r="G51" s="8">
        <f t="shared" si="1"/>
        <v>96</v>
      </c>
      <c r="H51" s="8">
        <f t="shared" si="1"/>
        <v>84</v>
      </c>
      <c r="I51" s="241"/>
      <c r="J51" s="242"/>
      <c r="K51" s="113"/>
      <c r="L51" s="114"/>
      <c r="M51" s="48"/>
    </row>
    <row r="52" spans="1:13" s="13" customFormat="1" ht="15" customHeight="1" hidden="1">
      <c r="A52" s="127" t="s">
        <v>28</v>
      </c>
      <c r="B52" s="144"/>
      <c r="C52" s="144"/>
      <c r="D52" s="8">
        <f t="shared" si="1"/>
        <v>262.8</v>
      </c>
      <c r="E52" s="8">
        <f t="shared" si="1"/>
        <v>162</v>
      </c>
      <c r="F52" s="8">
        <f t="shared" si="1"/>
        <v>126</v>
      </c>
      <c r="G52" s="8">
        <f t="shared" si="1"/>
        <v>102</v>
      </c>
      <c r="H52" s="8">
        <f t="shared" si="1"/>
        <v>88.8</v>
      </c>
      <c r="I52" s="241"/>
      <c r="J52" s="242"/>
      <c r="K52" s="113"/>
      <c r="L52" s="114"/>
      <c r="M52" s="48"/>
    </row>
    <row r="53" spans="1:13" s="13" customFormat="1" ht="15" customHeight="1" hidden="1">
      <c r="A53" s="149" t="s">
        <v>50</v>
      </c>
      <c r="B53" s="150"/>
      <c r="C53" s="150"/>
      <c r="D53" s="150"/>
      <c r="E53" s="150"/>
      <c r="F53" s="150"/>
      <c r="G53" s="150"/>
      <c r="H53" s="150"/>
      <c r="I53" s="241"/>
      <c r="J53" s="242"/>
      <c r="K53" s="113"/>
      <c r="L53" s="114"/>
      <c r="M53" s="49"/>
    </row>
    <row r="54" spans="1:13" s="13" customFormat="1" ht="15" customHeight="1" hidden="1">
      <c r="A54" s="127" t="s">
        <v>25</v>
      </c>
      <c r="B54" s="144"/>
      <c r="C54" s="144"/>
      <c r="D54" s="8">
        <f>D39*1.4</f>
        <v>224</v>
      </c>
      <c r="E54" s="8">
        <f>E39*1.4</f>
        <v>138.6</v>
      </c>
      <c r="F54" s="8">
        <f>F39*1.4</f>
        <v>107.8</v>
      </c>
      <c r="G54" s="8">
        <f>G39*1.4</f>
        <v>86.8</v>
      </c>
      <c r="H54" s="8">
        <f>H39*1.4</f>
        <v>75.6</v>
      </c>
      <c r="I54" s="241"/>
      <c r="J54" s="242"/>
      <c r="K54" s="113"/>
      <c r="L54" s="114"/>
      <c r="M54" s="48"/>
    </row>
    <row r="55" spans="1:13" s="13" customFormat="1" ht="15" customHeight="1" hidden="1">
      <c r="A55" s="127" t="s">
        <v>26</v>
      </c>
      <c r="B55" s="144"/>
      <c r="C55" s="144"/>
      <c r="D55" s="8">
        <f aca="true" t="shared" si="2" ref="D55:H57">D40*1.4</f>
        <v>263.2</v>
      </c>
      <c r="E55" s="8">
        <f t="shared" si="2"/>
        <v>163.79999999999998</v>
      </c>
      <c r="F55" s="8">
        <f t="shared" si="2"/>
        <v>125.99999999999999</v>
      </c>
      <c r="G55" s="8">
        <f t="shared" si="2"/>
        <v>102.19999999999999</v>
      </c>
      <c r="H55" s="8">
        <f t="shared" si="2"/>
        <v>89.6</v>
      </c>
      <c r="I55" s="241"/>
      <c r="J55" s="242"/>
      <c r="K55" s="113"/>
      <c r="L55" s="114"/>
      <c r="M55" s="48"/>
    </row>
    <row r="56" spans="1:13" s="13" customFormat="1" ht="15" customHeight="1" hidden="1">
      <c r="A56" s="127" t="s">
        <v>27</v>
      </c>
      <c r="B56" s="144"/>
      <c r="C56" s="144"/>
      <c r="D56" s="8">
        <f t="shared" si="2"/>
        <v>288.4</v>
      </c>
      <c r="E56" s="8">
        <f t="shared" si="2"/>
        <v>179.2</v>
      </c>
      <c r="F56" s="8">
        <f t="shared" si="2"/>
        <v>138.6</v>
      </c>
      <c r="G56" s="8">
        <f t="shared" si="2"/>
        <v>112</v>
      </c>
      <c r="H56" s="8">
        <f t="shared" si="2"/>
        <v>98</v>
      </c>
      <c r="I56" s="241"/>
      <c r="J56" s="242"/>
      <c r="K56" s="113"/>
      <c r="L56" s="114"/>
      <c r="M56" s="48"/>
    </row>
    <row r="57" spans="1:13" s="13" customFormat="1" ht="15" customHeight="1" hidden="1">
      <c r="A57" s="127" t="s">
        <v>28</v>
      </c>
      <c r="B57" s="144"/>
      <c r="C57" s="144"/>
      <c r="D57" s="8">
        <f t="shared" si="2"/>
        <v>306.59999999999997</v>
      </c>
      <c r="E57" s="8">
        <f t="shared" si="2"/>
        <v>189</v>
      </c>
      <c r="F57" s="8">
        <f t="shared" si="2"/>
        <v>147</v>
      </c>
      <c r="G57" s="8">
        <f t="shared" si="2"/>
        <v>118.99999999999999</v>
      </c>
      <c r="H57" s="8">
        <f t="shared" si="2"/>
        <v>103.6</v>
      </c>
      <c r="I57" s="241"/>
      <c r="J57" s="242"/>
      <c r="K57" s="113"/>
      <c r="L57" s="114"/>
      <c r="M57" s="48"/>
    </row>
    <row r="58" spans="1:13" s="13" customFormat="1" ht="15" customHeight="1" hidden="1">
      <c r="A58" s="149" t="s">
        <v>51</v>
      </c>
      <c r="B58" s="150"/>
      <c r="C58" s="150"/>
      <c r="D58" s="150"/>
      <c r="E58" s="150"/>
      <c r="F58" s="150"/>
      <c r="G58" s="150"/>
      <c r="H58" s="150"/>
      <c r="I58" s="241"/>
      <c r="J58" s="242"/>
      <c r="K58" s="113"/>
      <c r="L58" s="114"/>
      <c r="M58" s="49"/>
    </row>
    <row r="59" spans="1:13" s="13" customFormat="1" ht="15" customHeight="1" hidden="1">
      <c r="A59" s="127" t="s">
        <v>25</v>
      </c>
      <c r="B59" s="144"/>
      <c r="C59" s="144"/>
      <c r="D59" s="8">
        <f>D39*1.5</f>
        <v>240</v>
      </c>
      <c r="E59" s="8">
        <f>E39*1.5</f>
        <v>148.5</v>
      </c>
      <c r="F59" s="8">
        <f>F39*1.5</f>
        <v>115.5</v>
      </c>
      <c r="G59" s="8">
        <f>G39*1.5</f>
        <v>93</v>
      </c>
      <c r="H59" s="8">
        <f>H39*1.5</f>
        <v>81</v>
      </c>
      <c r="I59" s="241"/>
      <c r="J59" s="242"/>
      <c r="K59" s="113"/>
      <c r="L59" s="114"/>
      <c r="M59" s="48"/>
    </row>
    <row r="60" spans="1:13" s="13" customFormat="1" ht="15" customHeight="1" hidden="1">
      <c r="A60" s="127" t="s">
        <v>26</v>
      </c>
      <c r="B60" s="144"/>
      <c r="C60" s="144"/>
      <c r="D60" s="8">
        <f aca="true" t="shared" si="3" ref="D60:H62">D40*1.5</f>
        <v>282</v>
      </c>
      <c r="E60" s="8">
        <f t="shared" si="3"/>
        <v>175.5</v>
      </c>
      <c r="F60" s="8">
        <f t="shared" si="3"/>
        <v>135</v>
      </c>
      <c r="G60" s="8">
        <f t="shared" si="3"/>
        <v>109.5</v>
      </c>
      <c r="H60" s="8">
        <f t="shared" si="3"/>
        <v>96</v>
      </c>
      <c r="I60" s="241"/>
      <c r="J60" s="242"/>
      <c r="K60" s="113"/>
      <c r="L60" s="114"/>
      <c r="M60" s="48"/>
    </row>
    <row r="61" spans="1:13" s="13" customFormat="1" ht="15" customHeight="1" hidden="1">
      <c r="A61" s="127" t="s">
        <v>27</v>
      </c>
      <c r="B61" s="144"/>
      <c r="C61" s="144"/>
      <c r="D61" s="8">
        <f t="shared" si="3"/>
        <v>309</v>
      </c>
      <c r="E61" s="8">
        <f t="shared" si="3"/>
        <v>192</v>
      </c>
      <c r="F61" s="8">
        <f t="shared" si="3"/>
        <v>148.5</v>
      </c>
      <c r="G61" s="8">
        <f t="shared" si="3"/>
        <v>120</v>
      </c>
      <c r="H61" s="8">
        <f t="shared" si="3"/>
        <v>105</v>
      </c>
      <c r="I61" s="241"/>
      <c r="J61" s="242"/>
      <c r="K61" s="113"/>
      <c r="L61" s="114"/>
      <c r="M61" s="48"/>
    </row>
    <row r="62" spans="1:13" s="13" customFormat="1" ht="15" customHeight="1" hidden="1">
      <c r="A62" s="127" t="s">
        <v>28</v>
      </c>
      <c r="B62" s="144"/>
      <c r="C62" s="144"/>
      <c r="D62" s="8">
        <f t="shared" si="3"/>
        <v>328.5</v>
      </c>
      <c r="E62" s="8">
        <f t="shared" si="3"/>
        <v>202.5</v>
      </c>
      <c r="F62" s="8">
        <f t="shared" si="3"/>
        <v>157.5</v>
      </c>
      <c r="G62" s="8">
        <f t="shared" si="3"/>
        <v>127.5</v>
      </c>
      <c r="H62" s="8">
        <f t="shared" si="3"/>
        <v>111</v>
      </c>
      <c r="I62" s="241"/>
      <c r="J62" s="242"/>
      <c r="K62" s="113"/>
      <c r="L62" s="114"/>
      <c r="M62" s="48"/>
    </row>
    <row r="63" spans="1:13" s="13" customFormat="1" ht="15" customHeight="1">
      <c r="A63" s="149" t="s">
        <v>120</v>
      </c>
      <c r="B63" s="150"/>
      <c r="C63" s="150"/>
      <c r="D63" s="150"/>
      <c r="E63" s="150"/>
      <c r="F63" s="150"/>
      <c r="G63" s="150"/>
      <c r="H63" s="150"/>
      <c r="I63" s="241"/>
      <c r="J63" s="242"/>
      <c r="K63" s="113"/>
      <c r="L63" s="114"/>
      <c r="M63" s="49"/>
    </row>
    <row r="64" spans="1:13" s="13" customFormat="1" ht="15" customHeight="1">
      <c r="A64" s="127" t="s">
        <v>25</v>
      </c>
      <c r="B64" s="144"/>
      <c r="C64" s="144"/>
      <c r="D64" s="8">
        <f>D44*1.6</f>
        <v>281.6</v>
      </c>
      <c r="E64" s="8">
        <f>E44*1.6</f>
        <v>174.24</v>
      </c>
      <c r="F64" s="8">
        <f>F44*1.6</f>
        <v>135.52</v>
      </c>
      <c r="G64" s="8">
        <f>G44*1.6</f>
        <v>109.12</v>
      </c>
      <c r="H64" s="8">
        <f>H44*1.6</f>
        <v>95.04000000000002</v>
      </c>
      <c r="I64" s="241"/>
      <c r="J64" s="242"/>
      <c r="K64" s="113"/>
      <c r="L64" s="114"/>
      <c r="M64" s="48"/>
    </row>
    <row r="65" spans="1:13" s="13" customFormat="1" ht="15" customHeight="1">
      <c r="A65" s="127" t="s">
        <v>26</v>
      </c>
      <c r="B65" s="144"/>
      <c r="C65" s="144"/>
      <c r="D65" s="8">
        <f aca="true" t="shared" si="4" ref="D65:H67">D45*1.6</f>
        <v>330.88000000000005</v>
      </c>
      <c r="E65" s="8">
        <f t="shared" si="4"/>
        <v>205.92000000000004</v>
      </c>
      <c r="F65" s="8">
        <f t="shared" si="4"/>
        <v>158.40000000000003</v>
      </c>
      <c r="G65" s="8">
        <f t="shared" si="4"/>
        <v>128.48000000000002</v>
      </c>
      <c r="H65" s="8">
        <f t="shared" si="4"/>
        <v>112.64000000000001</v>
      </c>
      <c r="I65" s="241"/>
      <c r="J65" s="242"/>
      <c r="K65" s="113"/>
      <c r="L65" s="114"/>
      <c r="M65" s="48"/>
    </row>
    <row r="66" spans="1:13" s="13" customFormat="1" ht="15" customHeight="1">
      <c r="A66" s="127" t="s">
        <v>27</v>
      </c>
      <c r="B66" s="144"/>
      <c r="C66" s="144"/>
      <c r="D66" s="8">
        <f t="shared" si="4"/>
        <v>362.56000000000006</v>
      </c>
      <c r="E66" s="8">
        <f t="shared" si="4"/>
        <v>225.28000000000003</v>
      </c>
      <c r="F66" s="8">
        <f t="shared" si="4"/>
        <v>174.24</v>
      </c>
      <c r="G66" s="8">
        <f t="shared" si="4"/>
        <v>140.8</v>
      </c>
      <c r="H66" s="8">
        <f t="shared" si="4"/>
        <v>123.2</v>
      </c>
      <c r="I66" s="241"/>
      <c r="J66" s="242"/>
      <c r="K66" s="113"/>
      <c r="L66" s="114"/>
      <c r="M66" s="48"/>
    </row>
    <row r="67" spans="1:13" s="13" customFormat="1" ht="15" customHeight="1" thickBot="1">
      <c r="A67" s="147" t="s">
        <v>28</v>
      </c>
      <c r="B67" s="148"/>
      <c r="C67" s="148"/>
      <c r="D67" s="33">
        <f t="shared" si="4"/>
        <v>385.44000000000005</v>
      </c>
      <c r="E67" s="33">
        <f t="shared" si="4"/>
        <v>237.60000000000002</v>
      </c>
      <c r="F67" s="33">
        <f t="shared" si="4"/>
        <v>184.80000000000004</v>
      </c>
      <c r="G67" s="33">
        <f t="shared" si="4"/>
        <v>149.60000000000002</v>
      </c>
      <c r="H67" s="33">
        <f t="shared" si="4"/>
        <v>130.24</v>
      </c>
      <c r="I67" s="243"/>
      <c r="J67" s="244"/>
      <c r="K67" s="113"/>
      <c r="L67" s="114"/>
      <c r="M67" s="48"/>
    </row>
    <row r="68" spans="1:13" s="13" customFormat="1" ht="15" customHeight="1">
      <c r="A68" s="377" t="s">
        <v>143</v>
      </c>
      <c r="B68" s="378"/>
      <c r="C68" s="379"/>
      <c r="D68" s="158" t="s">
        <v>142</v>
      </c>
      <c r="E68" s="159"/>
      <c r="F68" s="159"/>
      <c r="G68" s="159"/>
      <c r="H68" s="160"/>
      <c r="I68" s="237" t="s">
        <v>49</v>
      </c>
      <c r="J68" s="221"/>
      <c r="K68" s="113"/>
      <c r="L68" s="114"/>
      <c r="M68" s="45"/>
    </row>
    <row r="69" spans="1:13" s="13" customFormat="1" ht="15" customHeight="1">
      <c r="A69" s="380"/>
      <c r="B69" s="381"/>
      <c r="C69" s="382"/>
      <c r="D69" s="394" t="s">
        <v>144</v>
      </c>
      <c r="E69" s="395"/>
      <c r="F69" s="395"/>
      <c r="G69" s="395"/>
      <c r="H69" s="396"/>
      <c r="I69" s="238"/>
      <c r="J69" s="223"/>
      <c r="K69" s="113"/>
      <c r="L69" s="114"/>
      <c r="M69" s="45"/>
    </row>
    <row r="70" spans="1:13" s="13" customFormat="1" ht="65.25" customHeight="1" thickBot="1">
      <c r="A70" s="386"/>
      <c r="B70" s="387"/>
      <c r="C70" s="388"/>
      <c r="D70" s="397">
        <v>0.213</v>
      </c>
      <c r="E70" s="398"/>
      <c r="F70" s="398"/>
      <c r="G70" s="398"/>
      <c r="H70" s="399"/>
      <c r="I70" s="392" t="s">
        <v>147</v>
      </c>
      <c r="J70" s="393"/>
      <c r="K70" s="113"/>
      <c r="L70" s="114"/>
      <c r="M70" s="46"/>
    </row>
    <row r="71" spans="1:13" s="13" customFormat="1" ht="15" customHeight="1" hidden="1">
      <c r="A71" s="373" t="s">
        <v>4</v>
      </c>
      <c r="B71" s="374"/>
      <c r="C71" s="374"/>
      <c r="D71" s="374"/>
      <c r="E71" s="374"/>
      <c r="F71" s="374"/>
      <c r="G71" s="374"/>
      <c r="H71" s="375"/>
      <c r="I71" s="103"/>
      <c r="J71" s="103"/>
      <c r="K71" s="113"/>
      <c r="L71" s="114"/>
      <c r="M71" s="47"/>
    </row>
    <row r="72" spans="1:13" s="13" customFormat="1" ht="15" customHeight="1" hidden="1">
      <c r="A72" s="127" t="s">
        <v>25</v>
      </c>
      <c r="B72" s="144"/>
      <c r="C72" s="144"/>
      <c r="D72" s="8">
        <v>160</v>
      </c>
      <c r="E72" s="8">
        <v>99</v>
      </c>
      <c r="F72" s="8">
        <v>77</v>
      </c>
      <c r="G72" s="8">
        <v>62</v>
      </c>
      <c r="H72" s="8">
        <v>54</v>
      </c>
      <c r="I72" s="103"/>
      <c r="J72" s="103"/>
      <c r="K72" s="113"/>
      <c r="L72" s="114"/>
      <c r="M72" s="48"/>
    </row>
    <row r="73" spans="1:13" s="13" customFormat="1" ht="15" customHeight="1" hidden="1">
      <c r="A73" s="127" t="s">
        <v>26</v>
      </c>
      <c r="B73" s="144"/>
      <c r="C73" s="144"/>
      <c r="D73" s="8">
        <v>188</v>
      </c>
      <c r="E73" s="8">
        <v>117</v>
      </c>
      <c r="F73" s="8">
        <v>90</v>
      </c>
      <c r="G73" s="8">
        <v>73</v>
      </c>
      <c r="H73" s="8">
        <v>64</v>
      </c>
      <c r="I73" s="103"/>
      <c r="J73" s="103"/>
      <c r="K73" s="113"/>
      <c r="L73" s="114"/>
      <c r="M73" s="48"/>
    </row>
    <row r="74" spans="1:13" s="13" customFormat="1" ht="15" customHeight="1" hidden="1">
      <c r="A74" s="127" t="s">
        <v>27</v>
      </c>
      <c r="B74" s="144"/>
      <c r="C74" s="144"/>
      <c r="D74" s="8">
        <v>206</v>
      </c>
      <c r="E74" s="8">
        <v>128</v>
      </c>
      <c r="F74" s="8">
        <v>99</v>
      </c>
      <c r="G74" s="8">
        <v>80</v>
      </c>
      <c r="H74" s="8">
        <v>70</v>
      </c>
      <c r="I74" s="103"/>
      <c r="J74" s="103"/>
      <c r="K74" s="113"/>
      <c r="L74" s="114"/>
      <c r="M74" s="48"/>
    </row>
    <row r="75" spans="1:13" s="13" customFormat="1" ht="15" customHeight="1" hidden="1">
      <c r="A75" s="127" t="s">
        <v>28</v>
      </c>
      <c r="B75" s="144"/>
      <c r="C75" s="144"/>
      <c r="D75" s="8">
        <v>219</v>
      </c>
      <c r="E75" s="8">
        <v>135</v>
      </c>
      <c r="F75" s="8">
        <v>105</v>
      </c>
      <c r="G75" s="8">
        <v>85</v>
      </c>
      <c r="H75" s="8">
        <v>74</v>
      </c>
      <c r="I75" s="103"/>
      <c r="J75" s="103"/>
      <c r="K75" s="113"/>
      <c r="L75" s="114"/>
      <c r="M75" s="48"/>
    </row>
    <row r="76" spans="1:13" s="13" customFormat="1" ht="15" customHeight="1" hidden="1">
      <c r="A76" s="149" t="s">
        <v>30</v>
      </c>
      <c r="B76" s="150"/>
      <c r="C76" s="150"/>
      <c r="D76" s="150"/>
      <c r="E76" s="150"/>
      <c r="F76" s="150"/>
      <c r="G76" s="150"/>
      <c r="H76" s="150"/>
      <c r="I76" s="103"/>
      <c r="J76" s="103"/>
      <c r="K76" s="113"/>
      <c r="L76" s="114"/>
      <c r="M76" s="49"/>
    </row>
    <row r="77" spans="1:13" s="13" customFormat="1" ht="15" customHeight="1" hidden="1">
      <c r="A77" s="127" t="s">
        <v>25</v>
      </c>
      <c r="B77" s="144"/>
      <c r="C77" s="144"/>
      <c r="D77" s="8">
        <f aca="true" t="shared" si="5" ref="D77:H80">D72*1.1</f>
        <v>176</v>
      </c>
      <c r="E77" s="8">
        <f t="shared" si="5"/>
        <v>108.9</v>
      </c>
      <c r="F77" s="8">
        <f t="shared" si="5"/>
        <v>84.7</v>
      </c>
      <c r="G77" s="8">
        <f t="shared" si="5"/>
        <v>68.2</v>
      </c>
      <c r="H77" s="8">
        <f t="shared" si="5"/>
        <v>59.400000000000006</v>
      </c>
      <c r="I77" s="103"/>
      <c r="J77" s="103"/>
      <c r="K77" s="113"/>
      <c r="L77" s="114"/>
      <c r="M77" s="48"/>
    </row>
    <row r="78" spans="1:13" s="13" customFormat="1" ht="15" customHeight="1" hidden="1">
      <c r="A78" s="127" t="s">
        <v>26</v>
      </c>
      <c r="B78" s="144"/>
      <c r="C78" s="144"/>
      <c r="D78" s="8">
        <f t="shared" si="5"/>
        <v>206.8</v>
      </c>
      <c r="E78" s="8">
        <f t="shared" si="5"/>
        <v>128.70000000000002</v>
      </c>
      <c r="F78" s="8">
        <f t="shared" si="5"/>
        <v>99.00000000000001</v>
      </c>
      <c r="G78" s="8">
        <f t="shared" si="5"/>
        <v>80.30000000000001</v>
      </c>
      <c r="H78" s="8">
        <f t="shared" si="5"/>
        <v>70.4</v>
      </c>
      <c r="I78" s="103"/>
      <c r="J78" s="103"/>
      <c r="K78" s="113"/>
      <c r="L78" s="114"/>
      <c r="M78" s="48"/>
    </row>
    <row r="79" spans="1:13" s="13" customFormat="1" ht="15" customHeight="1" hidden="1">
      <c r="A79" s="127" t="s">
        <v>27</v>
      </c>
      <c r="B79" s="144"/>
      <c r="C79" s="144"/>
      <c r="D79" s="8">
        <f t="shared" si="5"/>
        <v>226.60000000000002</v>
      </c>
      <c r="E79" s="8">
        <f t="shared" si="5"/>
        <v>140.8</v>
      </c>
      <c r="F79" s="8">
        <f t="shared" si="5"/>
        <v>108.9</v>
      </c>
      <c r="G79" s="8">
        <f t="shared" si="5"/>
        <v>88</v>
      </c>
      <c r="H79" s="8">
        <f t="shared" si="5"/>
        <v>77</v>
      </c>
      <c r="I79" s="103"/>
      <c r="J79" s="103"/>
      <c r="K79" s="113"/>
      <c r="L79" s="114"/>
      <c r="M79" s="48"/>
    </row>
    <row r="80" spans="1:13" s="13" customFormat="1" ht="15" customHeight="1" hidden="1">
      <c r="A80" s="127" t="s">
        <v>28</v>
      </c>
      <c r="B80" s="144"/>
      <c r="C80" s="144"/>
      <c r="D80" s="8">
        <f t="shared" si="5"/>
        <v>240.9</v>
      </c>
      <c r="E80" s="8">
        <f t="shared" si="5"/>
        <v>148.5</v>
      </c>
      <c r="F80" s="8">
        <f t="shared" si="5"/>
        <v>115.50000000000001</v>
      </c>
      <c r="G80" s="8">
        <f t="shared" si="5"/>
        <v>93.50000000000001</v>
      </c>
      <c r="H80" s="8">
        <f t="shared" si="5"/>
        <v>81.4</v>
      </c>
      <c r="I80" s="103"/>
      <c r="J80" s="103"/>
      <c r="K80" s="113"/>
      <c r="L80" s="114"/>
      <c r="M80" s="48"/>
    </row>
    <row r="81" spans="1:13" s="13" customFormat="1" ht="15" customHeight="1" hidden="1">
      <c r="A81" s="149" t="s">
        <v>31</v>
      </c>
      <c r="B81" s="150"/>
      <c r="C81" s="150"/>
      <c r="D81" s="150"/>
      <c r="E81" s="150"/>
      <c r="F81" s="150"/>
      <c r="G81" s="150"/>
      <c r="H81" s="150"/>
      <c r="I81" s="103"/>
      <c r="J81" s="103"/>
      <c r="K81" s="113"/>
      <c r="L81" s="114"/>
      <c r="M81" s="49"/>
    </row>
    <row r="82" spans="1:13" s="13" customFormat="1" ht="15" customHeight="1" hidden="1">
      <c r="A82" s="127" t="s">
        <v>25</v>
      </c>
      <c r="B82" s="144"/>
      <c r="C82" s="144"/>
      <c r="D82" s="8">
        <f aca="true" t="shared" si="6" ref="D82:H85">D72*1.2</f>
        <v>192</v>
      </c>
      <c r="E82" s="8">
        <f t="shared" si="6"/>
        <v>118.8</v>
      </c>
      <c r="F82" s="8">
        <f t="shared" si="6"/>
        <v>92.39999999999999</v>
      </c>
      <c r="G82" s="8">
        <f t="shared" si="6"/>
        <v>74.39999999999999</v>
      </c>
      <c r="H82" s="8">
        <f t="shared" si="6"/>
        <v>64.8</v>
      </c>
      <c r="I82" s="103"/>
      <c r="J82" s="103"/>
      <c r="K82" s="113"/>
      <c r="L82" s="114"/>
      <c r="M82" s="48"/>
    </row>
    <row r="83" spans="1:13" s="13" customFormat="1" ht="15" customHeight="1" hidden="1">
      <c r="A83" s="127" t="s">
        <v>26</v>
      </c>
      <c r="B83" s="144"/>
      <c r="C83" s="144"/>
      <c r="D83" s="8">
        <f t="shared" si="6"/>
        <v>225.6</v>
      </c>
      <c r="E83" s="8">
        <f t="shared" si="6"/>
        <v>140.4</v>
      </c>
      <c r="F83" s="8">
        <f t="shared" si="6"/>
        <v>108</v>
      </c>
      <c r="G83" s="8">
        <f t="shared" si="6"/>
        <v>87.6</v>
      </c>
      <c r="H83" s="8">
        <f t="shared" si="6"/>
        <v>76.8</v>
      </c>
      <c r="I83" s="103"/>
      <c r="J83" s="103"/>
      <c r="K83" s="113"/>
      <c r="L83" s="114"/>
      <c r="M83" s="48"/>
    </row>
    <row r="84" spans="1:13" s="13" customFormat="1" ht="15" customHeight="1" hidden="1">
      <c r="A84" s="127" t="s">
        <v>27</v>
      </c>
      <c r="B84" s="144"/>
      <c r="C84" s="144"/>
      <c r="D84" s="8">
        <f t="shared" si="6"/>
        <v>247.2</v>
      </c>
      <c r="E84" s="8">
        <f t="shared" si="6"/>
        <v>153.6</v>
      </c>
      <c r="F84" s="8">
        <f t="shared" si="6"/>
        <v>118.8</v>
      </c>
      <c r="G84" s="8">
        <f t="shared" si="6"/>
        <v>96</v>
      </c>
      <c r="H84" s="8">
        <f t="shared" si="6"/>
        <v>84</v>
      </c>
      <c r="I84" s="103"/>
      <c r="J84" s="103"/>
      <c r="K84" s="113"/>
      <c r="L84" s="114"/>
      <c r="M84" s="48"/>
    </row>
    <row r="85" spans="1:13" s="13" customFormat="1" ht="15" customHeight="1" hidden="1">
      <c r="A85" s="127" t="s">
        <v>28</v>
      </c>
      <c r="B85" s="144"/>
      <c r="C85" s="144"/>
      <c r="D85" s="8">
        <f t="shared" si="6"/>
        <v>262.8</v>
      </c>
      <c r="E85" s="8">
        <f t="shared" si="6"/>
        <v>162</v>
      </c>
      <c r="F85" s="8">
        <f t="shared" si="6"/>
        <v>126</v>
      </c>
      <c r="G85" s="8">
        <f t="shared" si="6"/>
        <v>102</v>
      </c>
      <c r="H85" s="8">
        <f t="shared" si="6"/>
        <v>88.8</v>
      </c>
      <c r="I85" s="103"/>
      <c r="J85" s="103"/>
      <c r="K85" s="113"/>
      <c r="L85" s="114"/>
      <c r="M85" s="48"/>
    </row>
    <row r="86" spans="1:13" s="13" customFormat="1" ht="15" customHeight="1" hidden="1">
      <c r="A86" s="149" t="s">
        <v>50</v>
      </c>
      <c r="B86" s="150"/>
      <c r="C86" s="150"/>
      <c r="D86" s="150"/>
      <c r="E86" s="150"/>
      <c r="F86" s="150"/>
      <c r="G86" s="150"/>
      <c r="H86" s="150"/>
      <c r="I86" s="103"/>
      <c r="J86" s="103"/>
      <c r="K86" s="113"/>
      <c r="L86" s="114"/>
      <c r="M86" s="49"/>
    </row>
    <row r="87" spans="1:13" s="13" customFormat="1" ht="15" customHeight="1" hidden="1">
      <c r="A87" s="127" t="s">
        <v>25</v>
      </c>
      <c r="B87" s="144"/>
      <c r="C87" s="144"/>
      <c r="D87" s="8">
        <f aca="true" t="shared" si="7" ref="D87:H90">D72*1.4</f>
        <v>224</v>
      </c>
      <c r="E87" s="8">
        <f t="shared" si="7"/>
        <v>138.6</v>
      </c>
      <c r="F87" s="8">
        <f t="shared" si="7"/>
        <v>107.8</v>
      </c>
      <c r="G87" s="8">
        <f t="shared" si="7"/>
        <v>86.8</v>
      </c>
      <c r="H87" s="8">
        <f t="shared" si="7"/>
        <v>75.6</v>
      </c>
      <c r="I87" s="103"/>
      <c r="J87" s="103"/>
      <c r="K87" s="113"/>
      <c r="L87" s="114"/>
      <c r="M87" s="48"/>
    </row>
    <row r="88" spans="1:13" s="13" customFormat="1" ht="15" customHeight="1" hidden="1">
      <c r="A88" s="127" t="s">
        <v>26</v>
      </c>
      <c r="B88" s="144"/>
      <c r="C88" s="144"/>
      <c r="D88" s="8">
        <f t="shared" si="7"/>
        <v>263.2</v>
      </c>
      <c r="E88" s="8">
        <f t="shared" si="7"/>
        <v>163.79999999999998</v>
      </c>
      <c r="F88" s="8">
        <f t="shared" si="7"/>
        <v>125.99999999999999</v>
      </c>
      <c r="G88" s="8">
        <f t="shared" si="7"/>
        <v>102.19999999999999</v>
      </c>
      <c r="H88" s="8">
        <f t="shared" si="7"/>
        <v>89.6</v>
      </c>
      <c r="I88" s="103"/>
      <c r="J88" s="103"/>
      <c r="K88" s="113"/>
      <c r="L88" s="114"/>
      <c r="M88" s="48"/>
    </row>
    <row r="89" spans="1:13" s="13" customFormat="1" ht="15" customHeight="1" hidden="1">
      <c r="A89" s="127" t="s">
        <v>27</v>
      </c>
      <c r="B89" s="144"/>
      <c r="C89" s="144"/>
      <c r="D89" s="8">
        <f t="shared" si="7"/>
        <v>288.4</v>
      </c>
      <c r="E89" s="8">
        <f t="shared" si="7"/>
        <v>179.2</v>
      </c>
      <c r="F89" s="8">
        <f t="shared" si="7"/>
        <v>138.6</v>
      </c>
      <c r="G89" s="8">
        <f t="shared" si="7"/>
        <v>112</v>
      </c>
      <c r="H89" s="8">
        <f t="shared" si="7"/>
        <v>98</v>
      </c>
      <c r="I89" s="103"/>
      <c r="J89" s="103"/>
      <c r="K89" s="113"/>
      <c r="L89" s="114"/>
      <c r="M89" s="48"/>
    </row>
    <row r="90" spans="1:13" s="13" customFormat="1" ht="15" customHeight="1" hidden="1">
      <c r="A90" s="127" t="s">
        <v>28</v>
      </c>
      <c r="B90" s="144"/>
      <c r="C90" s="144"/>
      <c r="D90" s="8">
        <f t="shared" si="7"/>
        <v>306.59999999999997</v>
      </c>
      <c r="E90" s="8">
        <f t="shared" si="7"/>
        <v>189</v>
      </c>
      <c r="F90" s="8">
        <f t="shared" si="7"/>
        <v>147</v>
      </c>
      <c r="G90" s="8">
        <f t="shared" si="7"/>
        <v>118.99999999999999</v>
      </c>
      <c r="H90" s="8">
        <f t="shared" si="7"/>
        <v>103.6</v>
      </c>
      <c r="I90" s="103"/>
      <c r="J90" s="103"/>
      <c r="K90" s="113"/>
      <c r="L90" s="114"/>
      <c r="M90" s="48"/>
    </row>
    <row r="91" spans="1:13" s="13" customFormat="1" ht="15" customHeight="1" hidden="1">
      <c r="A91" s="149" t="s">
        <v>51</v>
      </c>
      <c r="B91" s="150"/>
      <c r="C91" s="150"/>
      <c r="D91" s="150"/>
      <c r="E91" s="150"/>
      <c r="F91" s="150"/>
      <c r="G91" s="150"/>
      <c r="H91" s="150"/>
      <c r="I91" s="103"/>
      <c r="J91" s="103"/>
      <c r="K91" s="113"/>
      <c r="L91" s="114"/>
      <c r="M91" s="49"/>
    </row>
    <row r="92" spans="1:13" s="13" customFormat="1" ht="15" customHeight="1" hidden="1">
      <c r="A92" s="127" t="s">
        <v>25</v>
      </c>
      <c r="B92" s="144"/>
      <c r="C92" s="144"/>
      <c r="D92" s="8">
        <f aca="true" t="shared" si="8" ref="D92:H95">D72*1.5</f>
        <v>240</v>
      </c>
      <c r="E92" s="8">
        <f t="shared" si="8"/>
        <v>148.5</v>
      </c>
      <c r="F92" s="8">
        <f t="shared" si="8"/>
        <v>115.5</v>
      </c>
      <c r="G92" s="8">
        <f t="shared" si="8"/>
        <v>93</v>
      </c>
      <c r="H92" s="8">
        <f t="shared" si="8"/>
        <v>81</v>
      </c>
      <c r="I92" s="103"/>
      <c r="J92" s="103"/>
      <c r="K92" s="113"/>
      <c r="L92" s="114"/>
      <c r="M92" s="48"/>
    </row>
    <row r="93" spans="1:13" s="13" customFormat="1" ht="15" customHeight="1" hidden="1">
      <c r="A93" s="127" t="s">
        <v>26</v>
      </c>
      <c r="B93" s="144"/>
      <c r="C93" s="144"/>
      <c r="D93" s="8">
        <f t="shared" si="8"/>
        <v>282</v>
      </c>
      <c r="E93" s="8">
        <f t="shared" si="8"/>
        <v>175.5</v>
      </c>
      <c r="F93" s="8">
        <f t="shared" si="8"/>
        <v>135</v>
      </c>
      <c r="G93" s="8">
        <f t="shared" si="8"/>
        <v>109.5</v>
      </c>
      <c r="H93" s="8">
        <f t="shared" si="8"/>
        <v>96</v>
      </c>
      <c r="I93" s="103"/>
      <c r="J93" s="103"/>
      <c r="K93" s="113"/>
      <c r="L93" s="114"/>
      <c r="M93" s="48"/>
    </row>
    <row r="94" spans="1:13" s="13" customFormat="1" ht="15" customHeight="1" hidden="1">
      <c r="A94" s="127" t="s">
        <v>27</v>
      </c>
      <c r="B94" s="144"/>
      <c r="C94" s="144"/>
      <c r="D94" s="8">
        <f t="shared" si="8"/>
        <v>309</v>
      </c>
      <c r="E94" s="8">
        <f t="shared" si="8"/>
        <v>192</v>
      </c>
      <c r="F94" s="8">
        <f t="shared" si="8"/>
        <v>148.5</v>
      </c>
      <c r="G94" s="8">
        <f t="shared" si="8"/>
        <v>120</v>
      </c>
      <c r="H94" s="8">
        <f t="shared" si="8"/>
        <v>105</v>
      </c>
      <c r="I94" s="103"/>
      <c r="J94" s="103"/>
      <c r="K94" s="113"/>
      <c r="L94" s="114"/>
      <c r="M94" s="48"/>
    </row>
    <row r="95" spans="1:13" s="13" customFormat="1" ht="15" customHeight="1" hidden="1">
      <c r="A95" s="127" t="s">
        <v>28</v>
      </c>
      <c r="B95" s="144"/>
      <c r="C95" s="144"/>
      <c r="D95" s="8">
        <f t="shared" si="8"/>
        <v>328.5</v>
      </c>
      <c r="E95" s="8">
        <f t="shared" si="8"/>
        <v>202.5</v>
      </c>
      <c r="F95" s="8">
        <f t="shared" si="8"/>
        <v>157.5</v>
      </c>
      <c r="G95" s="8">
        <f t="shared" si="8"/>
        <v>127.5</v>
      </c>
      <c r="H95" s="8">
        <f t="shared" si="8"/>
        <v>111</v>
      </c>
      <c r="I95" s="103"/>
      <c r="J95" s="103"/>
      <c r="K95" s="113"/>
      <c r="L95" s="114"/>
      <c r="M95" s="48"/>
    </row>
    <row r="96" spans="9:13" s="3" customFormat="1" ht="12.75">
      <c r="I96" s="24"/>
      <c r="J96" s="24"/>
      <c r="K96" s="24"/>
      <c r="L96" s="50"/>
      <c r="M96" s="51"/>
    </row>
    <row r="97" spans="3:11" ht="19.5" customHeight="1">
      <c r="C97" s="118" t="s">
        <v>153</v>
      </c>
      <c r="D97" s="118"/>
      <c r="E97" s="118"/>
      <c r="F97" s="118"/>
      <c r="G97" s="118"/>
      <c r="H97" s="118"/>
      <c r="I97" s="118"/>
      <c r="J97" s="118"/>
      <c r="K97" s="118"/>
    </row>
    <row r="98" ht="8.25" customHeight="1"/>
    <row r="99" spans="1:12" ht="63.75" customHeight="1">
      <c r="A99" s="342" t="s">
        <v>125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115"/>
    </row>
  </sheetData>
  <sheetProtection/>
  <mergeCells count="148">
    <mergeCell ref="A99:K99"/>
    <mergeCell ref="A91:H91"/>
    <mergeCell ref="A92:C92"/>
    <mergeCell ref="A93:C93"/>
    <mergeCell ref="A94:C94"/>
    <mergeCell ref="A95:C95"/>
    <mergeCell ref="C97:K97"/>
    <mergeCell ref="A85:C85"/>
    <mergeCell ref="A86:H86"/>
    <mergeCell ref="A87:C87"/>
    <mergeCell ref="A88:C88"/>
    <mergeCell ref="A89:C89"/>
    <mergeCell ref="A90:C90"/>
    <mergeCell ref="A79:C79"/>
    <mergeCell ref="A80:C80"/>
    <mergeCell ref="A81:H81"/>
    <mergeCell ref="A82:C82"/>
    <mergeCell ref="A83:C83"/>
    <mergeCell ref="A84:C84"/>
    <mergeCell ref="A73:C73"/>
    <mergeCell ref="A74:C74"/>
    <mergeCell ref="A75:C75"/>
    <mergeCell ref="A76:H76"/>
    <mergeCell ref="A77:C77"/>
    <mergeCell ref="A78:C78"/>
    <mergeCell ref="I68:J69"/>
    <mergeCell ref="D69:H69"/>
    <mergeCell ref="D70:H70"/>
    <mergeCell ref="I70:J70"/>
    <mergeCell ref="A71:H71"/>
    <mergeCell ref="A72:C72"/>
    <mergeCell ref="A64:C64"/>
    <mergeCell ref="A65:C65"/>
    <mergeCell ref="A66:C66"/>
    <mergeCell ref="A67:C67"/>
    <mergeCell ref="A68:C70"/>
    <mergeCell ref="D68:H68"/>
    <mergeCell ref="A58:H58"/>
    <mergeCell ref="A59:C59"/>
    <mergeCell ref="A60:C60"/>
    <mergeCell ref="A61:C61"/>
    <mergeCell ref="A62:C62"/>
    <mergeCell ref="A63:H63"/>
    <mergeCell ref="A52:C52"/>
    <mergeCell ref="A53:H53"/>
    <mergeCell ref="A54:C54"/>
    <mergeCell ref="A55:C55"/>
    <mergeCell ref="A56:C56"/>
    <mergeCell ref="A57:C57"/>
    <mergeCell ref="A46:C46"/>
    <mergeCell ref="A47:C47"/>
    <mergeCell ref="A48:H48"/>
    <mergeCell ref="A49:C49"/>
    <mergeCell ref="A50:C50"/>
    <mergeCell ref="A51:C51"/>
    <mergeCell ref="A40:C40"/>
    <mergeCell ref="A41:C41"/>
    <mergeCell ref="A42:C42"/>
    <mergeCell ref="A43:H43"/>
    <mergeCell ref="A44:C44"/>
    <mergeCell ref="A45:C45"/>
    <mergeCell ref="A34:C34"/>
    <mergeCell ref="G34:H34"/>
    <mergeCell ref="I34:J34"/>
    <mergeCell ref="A35:C37"/>
    <mergeCell ref="D35:H35"/>
    <mergeCell ref="I35:J36"/>
    <mergeCell ref="D36:H36"/>
    <mergeCell ref="I37:J67"/>
    <mergeCell ref="A38:H38"/>
    <mergeCell ref="A39:C39"/>
    <mergeCell ref="G30:H30"/>
    <mergeCell ref="I30:J33"/>
    <mergeCell ref="A31:C31"/>
    <mergeCell ref="G31:H31"/>
    <mergeCell ref="A32:C32"/>
    <mergeCell ref="G32:H32"/>
    <mergeCell ref="A33:C33"/>
    <mergeCell ref="G33:H33"/>
    <mergeCell ref="F18:H21"/>
    <mergeCell ref="M23:M24"/>
    <mergeCell ref="A24:C24"/>
    <mergeCell ref="C25:K25"/>
    <mergeCell ref="C26:K26"/>
    <mergeCell ref="A28:C30"/>
    <mergeCell ref="D28:D29"/>
    <mergeCell ref="E28:H28"/>
    <mergeCell ref="I28:J29"/>
    <mergeCell ref="G29:H29"/>
    <mergeCell ref="A22:C23"/>
    <mergeCell ref="D22:D24"/>
    <mergeCell ref="E22:H22"/>
    <mergeCell ref="I22:L22"/>
    <mergeCell ref="E23:E24"/>
    <mergeCell ref="F23:H24"/>
    <mergeCell ref="I23:I24"/>
    <mergeCell ref="J23:L24"/>
    <mergeCell ref="I18:I19"/>
    <mergeCell ref="J18:L21"/>
    <mergeCell ref="M18:M19"/>
    <mergeCell ref="A19:C19"/>
    <mergeCell ref="A20:C20"/>
    <mergeCell ref="D20:D21"/>
    <mergeCell ref="E20:E21"/>
    <mergeCell ref="I20:I21"/>
    <mergeCell ref="M20:M21"/>
    <mergeCell ref="A21:C21"/>
    <mergeCell ref="G15:H15"/>
    <mergeCell ref="K15:L15"/>
    <mergeCell ref="A16:C16"/>
    <mergeCell ref="F16:H16"/>
    <mergeCell ref="J16:L16"/>
    <mergeCell ref="A17:C18"/>
    <mergeCell ref="D17:D19"/>
    <mergeCell ref="E17:H17"/>
    <mergeCell ref="I17:L17"/>
    <mergeCell ref="E18:E19"/>
    <mergeCell ref="I9:I10"/>
    <mergeCell ref="J9:J10"/>
    <mergeCell ref="K9:L12"/>
    <mergeCell ref="A13:A14"/>
    <mergeCell ref="B13:B14"/>
    <mergeCell ref="G13:H14"/>
    <mergeCell ref="K13:L14"/>
    <mergeCell ref="A9:A12"/>
    <mergeCell ref="B9:B12"/>
    <mergeCell ref="D9:D10"/>
    <mergeCell ref="E9:E10"/>
    <mergeCell ref="F9:F10"/>
    <mergeCell ref="G9:H12"/>
    <mergeCell ref="A5:A8"/>
    <mergeCell ref="B5:B8"/>
    <mergeCell ref="G5:H8"/>
    <mergeCell ref="K5:L8"/>
    <mergeCell ref="D6:D8"/>
    <mergeCell ref="E6:E8"/>
    <mergeCell ref="F6:F8"/>
    <mergeCell ref="I6:I8"/>
    <mergeCell ref="J6:J8"/>
    <mergeCell ref="C1:K1"/>
    <mergeCell ref="A3:A4"/>
    <mergeCell ref="B3:B4"/>
    <mergeCell ref="C3:C4"/>
    <mergeCell ref="D3:D4"/>
    <mergeCell ref="E3:F3"/>
    <mergeCell ref="G3:H4"/>
    <mergeCell ref="I3:J3"/>
    <mergeCell ref="K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7я</cp:lastModifiedBy>
  <cp:lastPrinted>2021-03-03T11:19:37Z</cp:lastPrinted>
  <dcterms:created xsi:type="dcterms:W3CDTF">1996-10-08T23:32:33Z</dcterms:created>
  <dcterms:modified xsi:type="dcterms:W3CDTF">2021-03-03T11:21:12Z</dcterms:modified>
  <cp:category/>
  <cp:version/>
  <cp:contentType/>
  <cp:contentStatus/>
</cp:coreProperties>
</file>